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nfa T.I\Downloads\"/>
    </mc:Choice>
  </mc:AlternateContent>
  <xr:revisionPtr revIDLastSave="0" documentId="8_{99E4E046-2783-461A-95F1-A75EB604FCA9}" xr6:coauthVersionLast="47" xr6:coauthVersionMax="47" xr10:uidLastSave="{00000000-0000-0000-0000-000000000000}"/>
  <bookViews>
    <workbookView xWindow="-120" yWindow="-120" windowWidth="29040" windowHeight="15840" xr2:uid="{B7F58908-69BD-47A9-9DA3-10DA7AED5452}"/>
  </bookViews>
  <sheets>
    <sheet name="Planilha1" sheetId="1" r:id="rId1"/>
  </sheets>
  <definedNames>
    <definedName name="_xlnm._FilterDatabase" localSheetId="0" hidden="1">Planilha1!$A$1:$R$131</definedName>
    <definedName name="_xlnm.Print_Area" localSheetId="0">Planilha1!$A$1:$R$132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0" i="1" l="1"/>
  <c r="M61" i="1"/>
  <c r="M58" i="1"/>
  <c r="M57" i="1"/>
  <c r="R66" i="1"/>
  <c r="R65" i="1"/>
  <c r="R64" i="1"/>
  <c r="M64" i="1" s="1"/>
  <c r="R63" i="1"/>
  <c r="M63" i="1" s="1"/>
  <c r="R62" i="1"/>
  <c r="M62" i="1" s="1"/>
  <c r="R29" i="1"/>
  <c r="M29" i="1" s="1"/>
  <c r="R26" i="1"/>
  <c r="M26" i="1" s="1"/>
  <c r="R24" i="1"/>
  <c r="M24" i="1" s="1"/>
  <c r="R15" i="1"/>
  <c r="M15" i="1" s="1"/>
  <c r="R11" i="1"/>
  <c r="M11" i="1" s="1"/>
  <c r="R7" i="1"/>
  <c r="M7" i="1" s="1"/>
  <c r="R81" i="1"/>
  <c r="M81" i="1" s="1"/>
  <c r="R68" i="1"/>
  <c r="M68" i="1" s="1"/>
  <c r="R32" i="1"/>
  <c r="M32" i="1" s="1"/>
  <c r="R49" i="1"/>
  <c r="M49" i="1" s="1"/>
  <c r="R47" i="1"/>
  <c r="M47" i="1" s="1"/>
  <c r="R45" i="1"/>
  <c r="M45" i="1" s="1"/>
  <c r="R43" i="1"/>
  <c r="M43" i="1" s="1"/>
  <c r="R42" i="1"/>
  <c r="M42" i="1" s="1"/>
  <c r="R37" i="1"/>
  <c r="M37" i="1" s="1"/>
  <c r="R21" i="1"/>
  <c r="M21" i="1" s="1"/>
  <c r="R131" i="1"/>
  <c r="M131" i="1" s="1"/>
  <c r="R130" i="1"/>
  <c r="M130" i="1" s="1"/>
  <c r="R128" i="1"/>
  <c r="M128" i="1" s="1"/>
  <c r="R129" i="1"/>
  <c r="M129" i="1" s="1"/>
  <c r="R127" i="1"/>
  <c r="M127" i="1" s="1"/>
  <c r="R116" i="1"/>
  <c r="M116" i="1" s="1"/>
  <c r="R92" i="1"/>
  <c r="M92" i="1" s="1"/>
  <c r="R80" i="1"/>
  <c r="M80" i="1" s="1"/>
  <c r="R77" i="1"/>
  <c r="M77" i="1" s="1"/>
  <c r="R76" i="1"/>
  <c r="M76" i="1" s="1"/>
  <c r="R74" i="1"/>
  <c r="M74" i="1" s="1"/>
  <c r="R73" i="1"/>
  <c r="M73" i="1" s="1"/>
  <c r="R72" i="1"/>
  <c r="M72" i="1" s="1"/>
  <c r="R103" i="1"/>
  <c r="M103" i="1" s="1"/>
  <c r="R106" i="1"/>
  <c r="M106" i="1" s="1"/>
  <c r="R102" i="1"/>
  <c r="M102" i="1" s="1"/>
  <c r="R96" i="1"/>
  <c r="M96" i="1" s="1"/>
  <c r="R105" i="1"/>
  <c r="M105" i="1" s="1"/>
  <c r="R79" i="1"/>
  <c r="M79" i="1" s="1"/>
  <c r="R101" i="1"/>
  <c r="M101" i="1" s="1"/>
  <c r="R71" i="1"/>
  <c r="M71" i="1" s="1"/>
  <c r="R107" i="1"/>
  <c r="M107" i="1" s="1"/>
  <c r="R95" i="1"/>
  <c r="M95" i="1" s="1"/>
  <c r="R104" i="1"/>
  <c r="M104" i="1" s="1"/>
  <c r="R78" i="1"/>
  <c r="M78" i="1" s="1"/>
  <c r="R67" i="1"/>
  <c r="M67" i="1" s="1"/>
  <c r="R99" i="1"/>
  <c r="M99" i="1" s="1"/>
  <c r="R98" i="1"/>
  <c r="M98" i="1" s="1"/>
  <c r="R97" i="1"/>
  <c r="M97" i="1" s="1"/>
  <c r="R19" i="1"/>
  <c r="M19" i="1" s="1"/>
  <c r="R18" i="1"/>
  <c r="M18" i="1" s="1"/>
  <c r="R20" i="1"/>
  <c r="M20" i="1" s="1"/>
  <c r="R54" i="1" l="1"/>
  <c r="R53" i="1"/>
  <c r="R56" i="1"/>
  <c r="R30" i="1"/>
  <c r="M30" i="1" s="1"/>
  <c r="R28" i="1"/>
  <c r="M28" i="1" s="1"/>
  <c r="R27" i="1"/>
  <c r="M27" i="1" s="1"/>
  <c r="R25" i="1"/>
  <c r="M25" i="1" s="1"/>
  <c r="R23" i="1"/>
  <c r="M23" i="1" s="1"/>
  <c r="R17" i="1"/>
  <c r="M17" i="1" s="1"/>
  <c r="R16" i="1"/>
  <c r="M16" i="1" s="1"/>
  <c r="R14" i="1"/>
  <c r="M14" i="1" s="1"/>
  <c r="R10" i="1"/>
  <c r="M10" i="1" s="1"/>
  <c r="R6" i="1"/>
  <c r="M6" i="1" s="1"/>
  <c r="R90" i="1"/>
  <c r="M90" i="1" s="1"/>
  <c r="R89" i="1"/>
  <c r="M89" i="1" s="1"/>
  <c r="R88" i="1"/>
  <c r="M88" i="1" s="1"/>
  <c r="R115" i="1"/>
  <c r="M115" i="1" s="1"/>
  <c r="R114" i="1"/>
  <c r="M114" i="1" s="1"/>
  <c r="R113" i="1"/>
  <c r="M113" i="1" s="1"/>
  <c r="R112" i="1"/>
  <c r="M112" i="1" s="1"/>
  <c r="R111" i="1"/>
  <c r="M111" i="1" s="1"/>
  <c r="R110" i="1"/>
  <c r="M110" i="1" s="1"/>
  <c r="R109" i="1"/>
  <c r="M109" i="1" s="1"/>
  <c r="R108" i="1"/>
  <c r="M108" i="1" s="1"/>
  <c r="R33" i="1"/>
  <c r="M33" i="1" s="1"/>
  <c r="R51" i="1" l="1"/>
  <c r="M51" i="1" s="1"/>
  <c r="R50" i="1"/>
  <c r="M50" i="1" s="1"/>
  <c r="R48" i="1"/>
  <c r="M48" i="1" s="1"/>
  <c r="R46" i="1"/>
  <c r="M46" i="1" s="1"/>
  <c r="R44" i="1"/>
  <c r="M44" i="1" s="1"/>
  <c r="R38" i="1"/>
  <c r="M38" i="1" s="1"/>
  <c r="R126" i="1"/>
  <c r="M126" i="1" s="1"/>
  <c r="R125" i="1"/>
  <c r="M125" i="1" s="1"/>
  <c r="R100" i="1"/>
  <c r="M100" i="1" s="1"/>
  <c r="R94" i="1"/>
  <c r="M94" i="1" s="1"/>
  <c r="R93" i="1"/>
  <c r="M93" i="1" s="1"/>
  <c r="R91" i="1"/>
  <c r="M91" i="1" s="1"/>
  <c r="R87" i="1"/>
  <c r="M87" i="1" s="1"/>
  <c r="R86" i="1"/>
  <c r="M86" i="1" s="1"/>
  <c r="R85" i="1"/>
  <c r="M85" i="1" s="1"/>
  <c r="R84" i="1"/>
  <c r="M84" i="1" s="1"/>
  <c r="R83" i="1"/>
  <c r="M83" i="1" s="1"/>
  <c r="R82" i="1"/>
  <c r="M82" i="1" s="1"/>
  <c r="R75" i="1"/>
  <c r="M75" i="1" s="1"/>
  <c r="R70" i="1"/>
  <c r="M70" i="1" s="1"/>
  <c r="R69" i="1"/>
  <c r="M69" i="1" s="1"/>
  <c r="R61" i="1"/>
  <c r="R60" i="1"/>
  <c r="R59" i="1"/>
  <c r="M59" i="1" s="1"/>
  <c r="R58" i="1"/>
  <c r="R57" i="1"/>
  <c r="R55" i="1"/>
  <c r="R52" i="1"/>
  <c r="R41" i="1"/>
  <c r="M41" i="1" s="1"/>
  <c r="R40" i="1"/>
  <c r="M40" i="1" s="1"/>
  <c r="R39" i="1"/>
  <c r="M39" i="1" s="1"/>
  <c r="R36" i="1"/>
  <c r="M36" i="1" s="1"/>
  <c r="R35" i="1"/>
  <c r="M35" i="1" s="1"/>
  <c r="R34" i="1"/>
  <c r="M34" i="1" s="1"/>
  <c r="R31" i="1"/>
  <c r="M31" i="1" s="1"/>
  <c r="R22" i="1"/>
  <c r="M22" i="1" s="1"/>
  <c r="R13" i="1"/>
  <c r="M13" i="1" s="1"/>
  <c r="R12" i="1"/>
  <c r="M12" i="1" s="1"/>
  <c r="R9" i="1"/>
  <c r="M9" i="1" s="1"/>
  <c r="R8" i="1"/>
  <c r="M8" i="1" s="1"/>
</calcChain>
</file>

<file path=xl/sharedStrings.xml><?xml version="1.0" encoding="utf-8"?>
<sst xmlns="http://schemas.openxmlformats.org/spreadsheetml/2006/main" count="937" uniqueCount="329">
  <si>
    <t>ANEXO TÉCNICO P&amp;D</t>
  </si>
  <si>
    <t>Título:</t>
  </si>
  <si>
    <t>DESCRITIVO TÉCNICO DE PRODUTOS ACABADOS</t>
  </si>
  <si>
    <t>Data de Emissão</t>
  </si>
  <si>
    <t>Data da Revisão</t>
  </si>
  <si>
    <t>Revisão</t>
  </si>
  <si>
    <t>Código</t>
  </si>
  <si>
    <t>Área:</t>
  </si>
  <si>
    <t>PESQUISA E DESENVOLVIMENTO</t>
  </si>
  <si>
    <t>ANE-P&amp;D-001</t>
  </si>
  <si>
    <t xml:space="preserve">Produto </t>
  </si>
  <si>
    <t>Código Interno</t>
  </si>
  <si>
    <t>Código de Barras Embalagem
EAN 13</t>
  </si>
  <si>
    <t>Código de barras Caixa
DUN 14</t>
  </si>
  <si>
    <t xml:space="preserve">Validade </t>
  </si>
  <si>
    <t>Classificação IPI/NCM</t>
  </si>
  <si>
    <t>Quantidade por Caixa/Fardo</t>
  </si>
  <si>
    <t>Peso Líquido Embalagem
(g)</t>
  </si>
  <si>
    <t>Peso Líquido
Caixa/Fardo
(kg)</t>
  </si>
  <si>
    <t>Peso Bruto
Caixa/Fardo
(kg)</t>
  </si>
  <si>
    <t>Peso Bruto Palete
(kg)</t>
  </si>
  <si>
    <t>Dimensões Pacote (mm)</t>
  </si>
  <si>
    <t>Dimensões Caixa/Fardo (mm)</t>
  </si>
  <si>
    <t>Altura Palete PBR</t>
  </si>
  <si>
    <t>Lastro Palete PBR</t>
  </si>
  <si>
    <t>nº Caixas PBR</t>
  </si>
  <si>
    <t>Alt x Larg x Prof</t>
  </si>
  <si>
    <t>Comp x Larg x Alt</t>
  </si>
  <si>
    <t>09 Meses</t>
  </si>
  <si>
    <t>1905.31.00</t>
  </si>
  <si>
    <t>121 x 180 x 60</t>
  </si>
  <si>
    <t>385 x 245 x 307</t>
  </si>
  <si>
    <t>378 x 251 x 311</t>
  </si>
  <si>
    <t>Biscoito Champanhe 150g</t>
  </si>
  <si>
    <t>08 Meses</t>
  </si>
  <si>
    <t>Cx. 24x150g</t>
  </si>
  <si>
    <t>Bolachão de Mel – 400 g</t>
  </si>
  <si>
    <t>0010025000012</t>
  </si>
  <si>
    <t>Cx.10x400 g</t>
  </si>
  <si>
    <t>190 x 140 x 90</t>
  </si>
  <si>
    <t>477 x 291 x 208</t>
  </si>
  <si>
    <t>12 Meses</t>
  </si>
  <si>
    <t>120 x 180 x 60</t>
  </si>
  <si>
    <t>Cookies Chocolate 60g</t>
  </si>
  <si>
    <t>10 Meses</t>
  </si>
  <si>
    <t>Cx.24x60 g</t>
  </si>
  <si>
    <t>55 x 200 x 35</t>
  </si>
  <si>
    <t>219 x 199 x 183</t>
  </si>
  <si>
    <t>Cookies Original 60g</t>
  </si>
  <si>
    <t>56 x 166 x 56</t>
  </si>
  <si>
    <t>385 x 258 x 312</t>
  </si>
  <si>
    <t>07 Meses</t>
  </si>
  <si>
    <t>250 x 170 x 40</t>
  </si>
  <si>
    <t>305 x 205 x 50</t>
  </si>
  <si>
    <t>565 x 275 x 270</t>
  </si>
  <si>
    <t>120 x 175 x 60</t>
  </si>
  <si>
    <t>56 x 167 x 56</t>
  </si>
  <si>
    <t>Pão de Mel Coberto Chocolate 250 g</t>
  </si>
  <si>
    <t>Cx. 16x250 g</t>
  </si>
  <si>
    <t>444 x 244 x 156</t>
  </si>
  <si>
    <t>06 Meses</t>
  </si>
  <si>
    <t>Recheado Choc. Branco – 110 g</t>
  </si>
  <si>
    <t>0010045000001</t>
  </si>
  <si>
    <t>Cx. 40x110 g</t>
  </si>
  <si>
    <t>43 x 180 x 43</t>
  </si>
  <si>
    <t>432 x 186 x 175</t>
  </si>
  <si>
    <t>Recheado Chocolate – 110 g</t>
  </si>
  <si>
    <t>0010045000002</t>
  </si>
  <si>
    <t>Recheado Morango – 110 g</t>
  </si>
  <si>
    <t>0010045000004</t>
  </si>
  <si>
    <t>565 x 275x 270</t>
  </si>
  <si>
    <t>Rosca de Calda sabor Morango - 250g</t>
  </si>
  <si>
    <t>Cx. 20x250 g</t>
  </si>
  <si>
    <t>Rosca de Calda sabor Cappuccino - 250g</t>
  </si>
  <si>
    <t>Rosca de Calda sabor Chocolate - 250g</t>
  </si>
  <si>
    <t>**</t>
  </si>
  <si>
    <t>1905.32.00</t>
  </si>
  <si>
    <t>Cx. 40x100 g</t>
  </si>
  <si>
    <t>0010065000013</t>
  </si>
  <si>
    <t>0010065000015</t>
  </si>
  <si>
    <t>Wafer Chocolate – 84 g</t>
  </si>
  <si>
    <t>Cx. 40x84 g</t>
  </si>
  <si>
    <t>285 x 232 x 200</t>
  </si>
  <si>
    <t>Wafer Doce de leite - 84 g</t>
  </si>
  <si>
    <t>Wafer Morango – 84 g</t>
  </si>
  <si>
    <t>Wafer Chocolate Branco – 84 g</t>
  </si>
  <si>
    <t>Wafer Limão – 84 g</t>
  </si>
  <si>
    <t>Ave Maria Ovos – 500 g</t>
  </si>
  <si>
    <t>24 Meses</t>
  </si>
  <si>
    <t>1902.11.00</t>
  </si>
  <si>
    <t>Fd. 24x500 g</t>
  </si>
  <si>
    <t>214 x 185 x 40</t>
  </si>
  <si>
    <t>618 x 478 x 148</t>
  </si>
  <si>
    <t>1902.19.00</t>
  </si>
  <si>
    <t>Canelloni – 200 g</t>
  </si>
  <si>
    <t>0200270000002</t>
  </si>
  <si>
    <t>Cx. 12x200 g</t>
  </si>
  <si>
    <t>499 x 349 x 167</t>
  </si>
  <si>
    <t>Conchiglioni – 200 g</t>
  </si>
  <si>
    <t>0200270000003</t>
  </si>
  <si>
    <t>Espaguete Grano Duro – 500g</t>
  </si>
  <si>
    <t>431 x 273 x 102</t>
  </si>
  <si>
    <t>Espaguete Integral – 500g</t>
  </si>
  <si>
    <t>Espaguete Ovos – 500 g</t>
  </si>
  <si>
    <t>Espaguete Ovos Roberta – 500 g</t>
  </si>
  <si>
    <t>0200250000005</t>
  </si>
  <si>
    <t>Espaguete Sêmola – 500 g</t>
  </si>
  <si>
    <t>Espaguete Sêmola – 1 kg</t>
  </si>
  <si>
    <t>Espiral Ovos – 500 g</t>
  </si>
  <si>
    <t>Espiral Sêmola – 500 g</t>
  </si>
  <si>
    <t>Furadinho Ovos – 400 g</t>
  </si>
  <si>
    <t>Macarrão Instantâneo Bacon – 70 g</t>
  </si>
  <si>
    <t>1902.30.00</t>
  </si>
  <si>
    <t>Cx. 50x70 g</t>
  </si>
  <si>
    <t>100 x 150 x 25</t>
  </si>
  <si>
    <t>484 x 198 x 281</t>
  </si>
  <si>
    <t>Macarrão Instantâneo Picanha – 70 g</t>
  </si>
  <si>
    <t>Macarrão Instantâneo Carne com batata-70 g</t>
  </si>
  <si>
    <t>Macarrão Instantâneo Carne – 70 g</t>
  </si>
  <si>
    <t>Macarrão Instantâneo Galinha Caipira – 70g</t>
  </si>
  <si>
    <t>Macarrão Instantâneo Galinha – 70 g</t>
  </si>
  <si>
    <t>Lasanha – 500 g</t>
  </si>
  <si>
    <t>0200270000001</t>
  </si>
  <si>
    <t>Cx. 20x500 g</t>
  </si>
  <si>
    <t>55 x 265 x 160</t>
  </si>
  <si>
    <t>513 x 302 x 213</t>
  </si>
  <si>
    <t>Linguine Ovos – 500 g</t>
  </si>
  <si>
    <t>Ninho Ovos – 500 g</t>
  </si>
  <si>
    <t>0200260000007</t>
  </si>
  <si>
    <t>330 x 245 x 55</t>
  </si>
  <si>
    <t>475 x 329 x 392</t>
  </si>
  <si>
    <t>Ninho Sêmola – 500 g</t>
  </si>
  <si>
    <t>0200230000007</t>
  </si>
  <si>
    <t>Padre Nosso Ovos – 500 g</t>
  </si>
  <si>
    <t>230 x 190 x 30</t>
  </si>
  <si>
    <t>Padre Nosso Sêmola – 500 g</t>
  </si>
  <si>
    <t>Parafuso Grano Duro – 500g</t>
  </si>
  <si>
    <t>240 x 160 x 40</t>
  </si>
  <si>
    <t>Parafuso Integral – 500g</t>
  </si>
  <si>
    <t>Parafuso Ovos – 500 g</t>
  </si>
  <si>
    <t>Parafuso Ovos Roberta - 500g</t>
  </si>
  <si>
    <t>0200250000006</t>
  </si>
  <si>
    <t>Parafuso Sêmola – 500 g</t>
  </si>
  <si>
    <t xml:space="preserve"> 24 Meses</t>
  </si>
  <si>
    <t>Parafuso Sêmola – 1 kg</t>
  </si>
  <si>
    <t>320 x 200 x 50</t>
  </si>
  <si>
    <t>Parafuso Tricolori – 500 g</t>
  </si>
  <si>
    <t>Penne Ovos – 500 g</t>
  </si>
  <si>
    <t>Penne Sêmola – 500 g</t>
  </si>
  <si>
    <t>Penne Tricolori – 500 g</t>
  </si>
  <si>
    <t>Rigatone Ovos – 500 g</t>
  </si>
  <si>
    <t>2106.90.10</t>
  </si>
  <si>
    <t>4819.20.00</t>
  </si>
  <si>
    <t>-</t>
  </si>
  <si>
    <t>Queijo ralado Grosso 40g</t>
  </si>
  <si>
    <t>0406.20.00</t>
  </si>
  <si>
    <t>Cx. 25x40 g</t>
  </si>
  <si>
    <t>155 x 100 x 15</t>
  </si>
  <si>
    <t>315 x 115 x 160</t>
  </si>
  <si>
    <t>Queijo ralado Fino 40g</t>
  </si>
  <si>
    <t>HISTÓRICO</t>
  </si>
  <si>
    <t>Criação do Documento</t>
  </si>
  <si>
    <t>Revisão de modelo documental</t>
  </si>
  <si>
    <t>Inclusão inovações 2018-1</t>
  </si>
  <si>
    <t>Inclusão dos wafers 100g</t>
  </si>
  <si>
    <t>Revisão de paletizações</t>
  </si>
  <si>
    <t>Inclusão inovações 2018-2</t>
  </si>
  <si>
    <t>Inclusão inovações 2018-3</t>
  </si>
  <si>
    <t>Inclusão inovações 2020</t>
  </si>
  <si>
    <t xml:space="preserve">007 - Instantâneo 70g, refrescos 25g  e exclusão itens não produzido mais </t>
  </si>
  <si>
    <t>008 - Refresco Mix</t>
  </si>
  <si>
    <t xml:space="preserve">Atualização da Paletização </t>
  </si>
  <si>
    <t xml:space="preserve">009 - Atualizado todas as paletizações </t>
  </si>
  <si>
    <t>Atualização de Paletização, inserçao e exclusão</t>
  </si>
  <si>
    <t xml:space="preserve">010 - Atualização da Paletização do espaguete, linguini e fidelinho, exclusão itens que não mais fabricado e inserção Duetto 720g  </t>
  </si>
  <si>
    <t>Atualização</t>
  </si>
  <si>
    <t>Atualização da Planilha quanto: Novos refrescos, queijos e instantêneos, paletização cortada e a granel e dados da linha 300g e 600g.</t>
  </si>
  <si>
    <t>Inserçao novos itens</t>
  </si>
  <si>
    <t>011 - Inserção dos novos Itens wafer 84g e novas roscas Nata e Morango</t>
  </si>
  <si>
    <t>012 - Inserção wafer 84g limão e sortido de 1kg</t>
  </si>
  <si>
    <t>013 - Inserção cookies, biscoito champanhe, pão de mel chocolate</t>
  </si>
  <si>
    <t xml:space="preserve">Alteração </t>
  </si>
  <si>
    <t>014 - Alteração da validade dos caldeados para 7 meses de ambas gramaturas, inserção das roscas nata e morango 600g</t>
  </si>
  <si>
    <t>Inclusão</t>
  </si>
  <si>
    <t>016 - Inclusão Itens 500g Roscas e caldeados</t>
  </si>
  <si>
    <t>015 - Inclusão Roscas de calda novos sabores</t>
  </si>
  <si>
    <t>Duetto - 500g</t>
  </si>
  <si>
    <t>Cx.12x500 g</t>
  </si>
  <si>
    <t>Rosca de Calda – 500 g</t>
  </si>
  <si>
    <t>Rosca de Morango – 500 g</t>
  </si>
  <si>
    <t>Cx. 12x500 g</t>
  </si>
  <si>
    <t>Rosca de Nata – 500 g</t>
  </si>
  <si>
    <t>Rosca de Coco – 500 g</t>
  </si>
  <si>
    <t>Rosca de Leite – 500 g</t>
  </si>
  <si>
    <t>Sortido Doce – 500 g</t>
  </si>
  <si>
    <t>Pão de Mel – 500 g</t>
  </si>
  <si>
    <t>CEST</t>
  </si>
  <si>
    <t xml:space="preserve">Inclusão </t>
  </si>
  <si>
    <t>x</t>
  </si>
  <si>
    <t>Refresco Tomy Abacaxi – 15 g</t>
  </si>
  <si>
    <t>Cx. 08x15 g</t>
  </si>
  <si>
    <t>Refresco Tomy Laranja – 15 g</t>
  </si>
  <si>
    <t>Refresco Tomy Laranja Bahia – 15 g</t>
  </si>
  <si>
    <t>Refresco Tomy Limonada Suíça – 15 g</t>
  </si>
  <si>
    <t>Refresco Tomy Limão – 15 g</t>
  </si>
  <si>
    <t>Refresco Tomy Maracujá – 15 g</t>
  </si>
  <si>
    <t>Refresco Tomy Morango – 15 g</t>
  </si>
  <si>
    <t>Refresco Tomy Uva – 15 g</t>
  </si>
  <si>
    <t>Macarrão Instantâneo Feijão Bacon – 70 g</t>
  </si>
  <si>
    <t>Macarrão Instantâneo Legumes Mant – 70 g</t>
  </si>
  <si>
    <t>Macarrão Instantâneo Tomate Manjer – 70 g</t>
  </si>
  <si>
    <t>90 x 90 x 2</t>
  </si>
  <si>
    <t>388 x 183 x 109</t>
  </si>
  <si>
    <t>017 - Inclusão do CEST e novos inst e refresco 15g</t>
  </si>
  <si>
    <t>DY 15x15 g</t>
  </si>
  <si>
    <t>84 x 93 x 92</t>
  </si>
  <si>
    <t>Display Refresco Abacaxi 15 g</t>
  </si>
  <si>
    <t>Display Refresco Laranja 15 g</t>
  </si>
  <si>
    <t>Display Refresco Laranja Bahia 15 g</t>
  </si>
  <si>
    <t>Display Refresco Limão 15 g</t>
  </si>
  <si>
    <t>Display Refresco Limonada Suíça 15 g</t>
  </si>
  <si>
    <t>Display Refresco Maracujá 15 g</t>
  </si>
  <si>
    <t>Display Refresco Morango 15 g</t>
  </si>
  <si>
    <t>Display Refresco Uva 15 g</t>
  </si>
  <si>
    <t>Água e Sal – 350 g</t>
  </si>
  <si>
    <t>Água e Sal – 700 g</t>
  </si>
  <si>
    <t>Coco – 350 g</t>
  </si>
  <si>
    <t>Coco – 700 g</t>
  </si>
  <si>
    <t>Cream Cracker – 350 g</t>
  </si>
  <si>
    <t>Cream Cracker – 700 g</t>
  </si>
  <si>
    <t>Cream Cracker - 175g</t>
  </si>
  <si>
    <t>Doble – 350 g</t>
  </si>
  <si>
    <t>Leite – 350 g</t>
  </si>
  <si>
    <t>Leite – 700 g</t>
  </si>
  <si>
    <t>Maisena – 700 g</t>
  </si>
  <si>
    <t>Maisena  - 175 g</t>
  </si>
  <si>
    <t>Maria – 350 g</t>
  </si>
  <si>
    <t>Maria – 700 g</t>
  </si>
  <si>
    <t>Maria Chocolate – 350 g</t>
  </si>
  <si>
    <t>Maisena – 350 g</t>
  </si>
  <si>
    <t>194 x 96 x 14</t>
  </si>
  <si>
    <t>275 x 208 x 202</t>
  </si>
  <si>
    <t xml:space="preserve">Wafer TEM + Chocolate e Avelã - 100 g </t>
  </si>
  <si>
    <t>Wafer TEM + Chocolate Suíço - 100 g</t>
  </si>
  <si>
    <t xml:space="preserve">Wafer TEM + Creme de Bombom - 100 g  </t>
  </si>
  <si>
    <t xml:space="preserve">Wafer TEM + Cheese cake de Morango - 100g </t>
  </si>
  <si>
    <t xml:space="preserve">Wafer TEM + Açai - 100 g </t>
  </si>
  <si>
    <t>Cx. 20x75 g</t>
  </si>
  <si>
    <t>64 x 195 x 55</t>
  </si>
  <si>
    <t>342 x 195 x 205</t>
  </si>
  <si>
    <t>220 x 167 x 50</t>
  </si>
  <si>
    <t>94 x 218 x 13</t>
  </si>
  <si>
    <t>80 x 300 x 35</t>
  </si>
  <si>
    <t>120 x 300 x 35</t>
  </si>
  <si>
    <t>018 - Inserção nova gramatura laminados 350g e 700g, Donus e Correção das alturas de alguns SKU's</t>
  </si>
  <si>
    <t>Conchinha Ovos – 500 g</t>
  </si>
  <si>
    <t>255 x 173 x 63</t>
  </si>
  <si>
    <t>Cx. 20x350 g</t>
  </si>
  <si>
    <t>Cx.10x700 g</t>
  </si>
  <si>
    <t>Cx.40x175 g</t>
  </si>
  <si>
    <t>260 x 190 x 35</t>
  </si>
  <si>
    <t xml:space="preserve">Atualização </t>
  </si>
  <si>
    <t>130 x 290 x 50</t>
  </si>
  <si>
    <t xml:space="preserve">019 - Alteração e padronização dos pacotes: parafuso, penne, espiral , rigatone, canelloni e conchiglioni.  </t>
  </si>
  <si>
    <t>Fd. 20x500 g</t>
  </si>
  <si>
    <t>Fd 20x500 g</t>
  </si>
  <si>
    <t xml:space="preserve">390 x 305 x 115 </t>
  </si>
  <si>
    <t xml:space="preserve">540 x 360 x 140 </t>
  </si>
  <si>
    <t>625 x 375 x 155</t>
  </si>
  <si>
    <t>Fd. 20x400 g</t>
  </si>
  <si>
    <t>Fd.10x1000 g</t>
  </si>
  <si>
    <t>390 x 305 x 115</t>
  </si>
  <si>
    <t>630 x 320 x 190</t>
  </si>
  <si>
    <t>240 x 180 x 40</t>
  </si>
  <si>
    <t>630 x 375 x 190</t>
  </si>
  <si>
    <t>Refresco Tomy MIX – 15 g</t>
  </si>
  <si>
    <t>020 - Inclusão refresco MIX 15g</t>
  </si>
  <si>
    <t>Donu's Chocolate ao leite - 75g</t>
  </si>
  <si>
    <t>Donu's Chocolate branco com morango - 75g</t>
  </si>
  <si>
    <t>Exclusão e Inclusão</t>
  </si>
  <si>
    <t>021 - Exclusão roberta 20x500g e inclusão itens Pão de alho</t>
  </si>
  <si>
    <t>Pão de alho Parmesão 400g</t>
  </si>
  <si>
    <t>Pão de alho gorgonzola 400g</t>
  </si>
  <si>
    <t>Cx. 06x400g</t>
  </si>
  <si>
    <t>Cx. 12x400g</t>
  </si>
  <si>
    <t>200 x 350 x 50</t>
  </si>
  <si>
    <t>125 x 350 x 60</t>
  </si>
  <si>
    <t>398 x 318 x 146</t>
  </si>
  <si>
    <t>613 x 313 x 226</t>
  </si>
  <si>
    <t>1905.90.90</t>
  </si>
  <si>
    <t>17.062.00</t>
  </si>
  <si>
    <t>Pão de alho Gourmet 400g</t>
  </si>
  <si>
    <t xml:space="preserve">022- Alteração da validade do donus de 5 para 7 meses e do Pão de Mel coberto de 05 para 6 meses </t>
  </si>
  <si>
    <t xml:space="preserve">023 - Alteração da validade do instantaneo de 6 para 8 meses. </t>
  </si>
  <si>
    <t>Validade em dias</t>
  </si>
  <si>
    <t>50 Dias</t>
  </si>
  <si>
    <t>Pão doce de doce de leite 400g</t>
  </si>
  <si>
    <t>Pão doce de creme avelã 400g</t>
  </si>
  <si>
    <t>024 - Inclusão coluna de validade por dias e Pãos doces</t>
  </si>
  <si>
    <t>Donu's Chocolate meio amar c carame - 75g</t>
  </si>
  <si>
    <t>Duetto – 250 g</t>
  </si>
  <si>
    <t>Rosca de Calda – 250 g</t>
  </si>
  <si>
    <t>Rosca de Chocolate – 250g</t>
  </si>
  <si>
    <t>Rosca de Morango – 250 g</t>
  </si>
  <si>
    <t>Rosca de Nata – 250 g</t>
  </si>
  <si>
    <t>Rosca de Leite – 250 g</t>
  </si>
  <si>
    <t>Pão de Mel – 250 g</t>
  </si>
  <si>
    <t>Ave Maria Sêmola – 500 g</t>
  </si>
  <si>
    <t>Furadinho Sêmola – 400 g</t>
  </si>
  <si>
    <t>025- Inclusão linha 250g e Massas Furadinho e ave maria semola e exclusão dos itens : laminados 370 e 740g sortido familiar, fidelinho ovos, massas 24x500, refresco 25g, sortido 600g, wafer 100g</t>
  </si>
  <si>
    <t>Rosca de Coco – 250 g</t>
  </si>
  <si>
    <t>430 x 272 x 262</t>
  </si>
  <si>
    <t>Correção/Alteração</t>
  </si>
  <si>
    <t>026- Correção paletização caldeado 250g e aumento da validade do Donus de 7 para 9 meses</t>
  </si>
  <si>
    <t>120 x 260 x 3,5</t>
  </si>
  <si>
    <t>460 x 240 x 230</t>
  </si>
  <si>
    <t>027- Correção dados do biscoitos champanhe e exclusão de itens roscas 300g</t>
  </si>
  <si>
    <t>028- Alteração código de barra do wafer 84g e rosca morango 500g</t>
  </si>
  <si>
    <t>029- Inclusão tamanho wafer formato Flow pack</t>
  </si>
  <si>
    <t>Wafer Chocolate – 84 g Formato flowpack</t>
  </si>
  <si>
    <t>Wafer Doce de leite - 84 g Formato flowpack</t>
  </si>
  <si>
    <t>Wafer Morango – 84 g Formato flowpack</t>
  </si>
  <si>
    <t>Wafer Chocolate Bra-84g Formato flowpack</t>
  </si>
  <si>
    <t>Wafer Limão – 84 g Formato flowpack</t>
  </si>
  <si>
    <t>250 x 97 x 14</t>
  </si>
  <si>
    <t>277x246x205</t>
  </si>
  <si>
    <t>030- Alteração no layout empilhamento da paletização.</t>
  </si>
  <si>
    <t>031</t>
  </si>
  <si>
    <t>031- Alteração data validade do queijo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</si>
</sst>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0"/>
    <numFmt numFmtId="165" formatCode="0.000"/>
    <numFmt numFmtId="166" formatCode="000"/>
  </numFmts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0"/>
      <color rgb="FF2B2B00"/>
      <name val="Arial"/>
      <family val="2"/>
    </font>
    <font>
      <sz val="10"/>
      <color rgb="FF2121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6" fillId="0" borderId="0" xfId="0" applyFont="1" applyAlignment="1">
      <alignment vertical="center"/>
    </xf>
    <xf numFmtId="164" fontId="2" fillId="0" borderId="0" xfId="0" applyNumberFormat="1" applyFont="1"/>
    <xf numFmtId="12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vertical="center"/>
    </xf>
    <xf numFmtId="166" fontId="2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14" fontId="2" fillId="0" borderId="0" xfId="0" applyNumberFormat="1" applyFont="1" applyAlignment="1">
      <alignment horizontal="center" vertical="center"/>
    </xf>
    <xf numFmtId="12" fontId="2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/>
    <xf numFmtId="0" fontId="1" fillId="3" borderId="0" xfId="0" applyFont="1" applyFill="1"/>
    <xf numFmtId="164" fontId="3" fillId="0" borderId="1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2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2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12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12" fontId="2" fillId="0" borderId="1" xfId="0" quotePrefix="1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/>
    </xf>
    <xf numFmtId="12" fontId="10" fillId="0" borderId="1" xfId="0" applyNumberFormat="1" applyFont="1" applyBorder="1" applyAlignment="1">
      <alignment horizontal="center" vertical="center" wrapText="1"/>
    </xf>
    <xf numFmtId="12" fontId="11" fillId="0" borderId="1" xfId="0" applyNumberFormat="1" applyFont="1" applyBorder="1" applyAlignment="1">
      <alignment horizontal="center" vertical="center" wrapText="1"/>
    </xf>
    <xf numFmtId="0" fontId="0" fillId="3" borderId="0" xfId="0" applyFill="1"/>
    <xf numFmtId="0" fontId="2" fillId="2" borderId="1" xfId="0" applyFont="1" applyFill="1" applyBorder="1" applyAlignment="1">
      <alignment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2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2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2" fontId="2" fillId="0" borderId="0" xfId="0" applyNumberFormat="1" applyFont="1" applyAlignment="1">
      <alignment horizontal="left"/>
    </xf>
    <xf numFmtId="1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638174</xdr:colOff>
      <xdr:row>0</xdr:row>
      <xdr:rowOff>190500</xdr:rowOff>
    </xdr:from>
    <xdr:to>
      <xdr:col>0</xdr:col>
      <xdr:colOff>1438276</xdr:colOff>
      <xdr:row>2</xdr:row>
      <xdr:rowOff>56686</xdr:rowOff>
    </xdr:to>
    <xdr:pic>
      <xdr:nvPicPr>
        <xdr:cNvPr id="2" name="Figura3">
          <a:extLst>
            <a:ext uri="{FF2B5EF4-FFF2-40B4-BE49-F238E27FC236}">
              <a16:creationId xmlns:a16="http://schemas.microsoft.com/office/drawing/2014/main" id="{50EF0B74-3A71-4E6C-9AB5-C8520E7994F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80" t="13235" r="17284" b="13235"/>
        <a:stretch/>
      </xdr:blipFill>
      <xdr:spPr bwMode="auto">
        <a:xfrm>
          <a:off x="638174" y="190500"/>
          <a:ext cx="800102" cy="3900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DE391-EF1A-4239-97B3-1F5F002B66C2}">
  <sheetPr>
    <pageSetUpPr fitToPage="1"/>
  </sheetPr>
  <dimension ref="A1:AO166"/>
  <sheetViews>
    <sheetView showGridLines="0" tabSelected="1" zoomScaleNormal="100" zoomScaleSheetLayoutView="85" workbookViewId="0">
      <pane xSplit="1" ySplit="5" topLeftCell="D6" activePane="bottomRight" state="frozen"/>
      <selection pane="topRight" activeCell="B1" sqref="B1"/>
      <selection pane="bottomLeft" activeCell="A6" sqref="A6"/>
      <selection pane="bottomRight" activeCell="D132" sqref="D132"/>
    </sheetView>
  </sheetViews>
  <sheetFormatPr defaultRowHeight="17.25" customHeight="1" x14ac:dyDescent="0.25"/>
  <cols>
    <col min="1" max="1" width="40.42578125" style="5" customWidth="1"/>
    <col min="2" max="2" width="17.7109375" style="3" customWidth="1"/>
    <col min="3" max="4" width="20.42578125" style="4" customWidth="1"/>
    <col min="5" max="6" width="11" style="5" customWidth="1"/>
    <col min="7" max="7" width="9.140625" style="5" bestFit="1" customWidth="1"/>
    <col min="8" max="8" width="15.42578125" style="5" customWidth="1"/>
    <col min="9" max="9" width="14.85546875" style="5" customWidth="1"/>
    <col min="10" max="11" width="15.42578125" style="5" bestFit="1" customWidth="1"/>
    <col min="12" max="12" width="14.42578125" style="5" bestFit="1" customWidth="1"/>
    <col min="13" max="13" width="10.85546875" style="5" customWidth="1"/>
    <col min="14" max="15" width="17.5703125" style="5" customWidth="1"/>
    <col min="16" max="18" width="14.28515625" style="5" customWidth="1"/>
  </cols>
  <sheetData>
    <row r="1" spans="1:18" ht="17.25" customHeight="1" x14ac:dyDescent="0.25">
      <c r="A1" s="60"/>
      <c r="B1" s="61" t="s">
        <v>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</row>
    <row r="2" spans="1:18" ht="34.5" customHeight="1" x14ac:dyDescent="0.25">
      <c r="A2" s="60"/>
      <c r="B2" s="17" t="s">
        <v>1</v>
      </c>
      <c r="C2" s="62" t="s">
        <v>2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19" t="s">
        <v>3</v>
      </c>
      <c r="P2" s="19" t="s">
        <v>4</v>
      </c>
      <c r="Q2" s="19" t="s">
        <v>5</v>
      </c>
      <c r="R2" s="19" t="s">
        <v>6</v>
      </c>
    </row>
    <row r="3" spans="1:18" ht="17.25" customHeight="1" x14ac:dyDescent="0.25">
      <c r="A3" s="60"/>
      <c r="B3" s="20" t="s">
        <v>7</v>
      </c>
      <c r="C3" s="62" t="s">
        <v>8</v>
      </c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21">
        <v>42844</v>
      </c>
      <c r="P3" s="21">
        <v>46111</v>
      </c>
      <c r="Q3" s="22" t="s">
        <v>327</v>
      </c>
      <c r="R3" s="18" t="s">
        <v>9</v>
      </c>
    </row>
    <row r="4" spans="1:18" ht="47.25" customHeight="1" x14ac:dyDescent="0.25">
      <c r="A4" s="63" t="s">
        <v>10</v>
      </c>
      <c r="B4" s="64" t="s">
        <v>11</v>
      </c>
      <c r="C4" s="65" t="s">
        <v>12</v>
      </c>
      <c r="D4" s="65" t="s">
        <v>13</v>
      </c>
      <c r="E4" s="63" t="s">
        <v>14</v>
      </c>
      <c r="F4" s="66" t="s">
        <v>294</v>
      </c>
      <c r="G4" s="63" t="s">
        <v>196</v>
      </c>
      <c r="H4" s="63" t="s">
        <v>15</v>
      </c>
      <c r="I4" s="63" t="s">
        <v>16</v>
      </c>
      <c r="J4" s="63" t="s">
        <v>17</v>
      </c>
      <c r="K4" s="63" t="s">
        <v>18</v>
      </c>
      <c r="L4" s="63" t="s">
        <v>19</v>
      </c>
      <c r="M4" s="63" t="s">
        <v>20</v>
      </c>
      <c r="N4" s="19" t="s">
        <v>21</v>
      </c>
      <c r="O4" s="19" t="s">
        <v>22</v>
      </c>
      <c r="P4" s="63" t="s">
        <v>23</v>
      </c>
      <c r="Q4" s="63" t="s">
        <v>24</v>
      </c>
      <c r="R4" s="63" t="s">
        <v>25</v>
      </c>
    </row>
    <row r="5" spans="1:18" ht="30" customHeight="1" x14ac:dyDescent="0.25">
      <c r="A5" s="63"/>
      <c r="B5" s="64"/>
      <c r="C5" s="65"/>
      <c r="D5" s="65"/>
      <c r="E5" s="63"/>
      <c r="F5" s="67"/>
      <c r="G5" s="63"/>
      <c r="H5" s="63"/>
      <c r="I5" s="63"/>
      <c r="J5" s="63"/>
      <c r="K5" s="63"/>
      <c r="L5" s="63"/>
      <c r="M5" s="63"/>
      <c r="N5" s="19" t="s">
        <v>26</v>
      </c>
      <c r="O5" s="19" t="s">
        <v>27</v>
      </c>
      <c r="P5" s="63"/>
      <c r="Q5" s="63"/>
      <c r="R5" s="63"/>
    </row>
    <row r="6" spans="1:18" ht="17.25" customHeight="1" x14ac:dyDescent="0.25">
      <c r="A6" s="23" t="s">
        <v>224</v>
      </c>
      <c r="B6" s="42">
        <v>10010000030</v>
      </c>
      <c r="C6" s="24">
        <v>7896111421888</v>
      </c>
      <c r="D6" s="24">
        <v>27896111421905</v>
      </c>
      <c r="E6" s="18" t="s">
        <v>28</v>
      </c>
      <c r="F6" s="18">
        <v>270</v>
      </c>
      <c r="G6" s="18">
        <v>1705302</v>
      </c>
      <c r="H6" s="18" t="s">
        <v>29</v>
      </c>
      <c r="I6" s="18" t="s">
        <v>257</v>
      </c>
      <c r="J6" s="25">
        <v>350</v>
      </c>
      <c r="K6" s="26">
        <v>7</v>
      </c>
      <c r="L6" s="26">
        <v>7.25</v>
      </c>
      <c r="M6" s="27">
        <f t="shared" ref="M6:M9" si="0">L6*R6+25</f>
        <v>547</v>
      </c>
      <c r="N6" s="18" t="s">
        <v>30</v>
      </c>
      <c r="O6" s="18" t="s">
        <v>31</v>
      </c>
      <c r="P6" s="18">
        <v>6</v>
      </c>
      <c r="Q6" s="18">
        <v>12</v>
      </c>
      <c r="R6" s="18">
        <f>P6*Q6</f>
        <v>72</v>
      </c>
    </row>
    <row r="7" spans="1:18" ht="17.25" customHeight="1" x14ac:dyDescent="0.25">
      <c r="A7" s="23" t="s">
        <v>225</v>
      </c>
      <c r="B7" s="42">
        <v>10015000013</v>
      </c>
      <c r="C7" s="24">
        <v>7896111424575</v>
      </c>
      <c r="D7" s="24">
        <v>17896111424732</v>
      </c>
      <c r="E7" s="18" t="s">
        <v>28</v>
      </c>
      <c r="F7" s="18">
        <v>270</v>
      </c>
      <c r="G7" s="18">
        <v>1705302</v>
      </c>
      <c r="H7" s="18" t="s">
        <v>29</v>
      </c>
      <c r="I7" s="18" t="s">
        <v>258</v>
      </c>
      <c r="J7" s="25">
        <v>700</v>
      </c>
      <c r="K7" s="26">
        <v>7</v>
      </c>
      <c r="L7" s="26">
        <v>7.2</v>
      </c>
      <c r="M7" s="27">
        <f t="shared" si="0"/>
        <v>543.4</v>
      </c>
      <c r="N7" s="18" t="s">
        <v>256</v>
      </c>
      <c r="O7" s="18" t="s">
        <v>32</v>
      </c>
      <c r="P7" s="18">
        <v>6</v>
      </c>
      <c r="Q7" s="18">
        <v>12</v>
      </c>
      <c r="R7" s="18">
        <f t="shared" ref="R7:R70" si="1">P7*Q7</f>
        <v>72</v>
      </c>
    </row>
    <row r="8" spans="1:18" ht="17.25" customHeight="1" x14ac:dyDescent="0.25">
      <c r="A8" s="23" t="s">
        <v>33</v>
      </c>
      <c r="B8" s="43">
        <v>10020000043</v>
      </c>
      <c r="C8" s="24">
        <v>7896111426845</v>
      </c>
      <c r="D8" s="24">
        <v>17896111426859</v>
      </c>
      <c r="E8" s="18" t="s">
        <v>44</v>
      </c>
      <c r="F8" s="18">
        <v>300</v>
      </c>
      <c r="G8" s="18">
        <v>1705300</v>
      </c>
      <c r="H8" s="18">
        <v>19053100</v>
      </c>
      <c r="I8" s="18" t="s">
        <v>35</v>
      </c>
      <c r="J8" s="25">
        <v>150</v>
      </c>
      <c r="K8" s="26">
        <v>3.6</v>
      </c>
      <c r="L8" s="26">
        <v>3.944</v>
      </c>
      <c r="M8" s="27">
        <f t="shared" si="0"/>
        <v>340.52</v>
      </c>
      <c r="N8" s="18" t="s">
        <v>314</v>
      </c>
      <c r="O8" s="18" t="s">
        <v>315</v>
      </c>
      <c r="P8" s="18">
        <v>8</v>
      </c>
      <c r="Q8" s="18">
        <v>10</v>
      </c>
      <c r="R8" s="18">
        <f>P8*Q8</f>
        <v>80</v>
      </c>
    </row>
    <row r="9" spans="1:18" ht="17.25" customHeight="1" x14ac:dyDescent="0.25">
      <c r="A9" s="23" t="s">
        <v>36</v>
      </c>
      <c r="B9" s="43" t="s">
        <v>37</v>
      </c>
      <c r="C9" s="29">
        <v>7896111420270</v>
      </c>
      <c r="D9" s="29">
        <v>17896111420536</v>
      </c>
      <c r="E9" s="30" t="s">
        <v>34</v>
      </c>
      <c r="F9" s="30">
        <v>240</v>
      </c>
      <c r="G9" s="30">
        <v>1705301</v>
      </c>
      <c r="H9" s="30" t="s">
        <v>29</v>
      </c>
      <c r="I9" s="30" t="s">
        <v>38</v>
      </c>
      <c r="J9" s="31">
        <v>400</v>
      </c>
      <c r="K9" s="26">
        <v>4</v>
      </c>
      <c r="L9" s="26">
        <v>4.6900000000000004</v>
      </c>
      <c r="M9" s="27">
        <f t="shared" si="0"/>
        <v>287.64000000000004</v>
      </c>
      <c r="N9" s="30" t="s">
        <v>39</v>
      </c>
      <c r="O9" s="30" t="s">
        <v>40</v>
      </c>
      <c r="P9" s="30">
        <v>8</v>
      </c>
      <c r="Q9" s="18">
        <v>7</v>
      </c>
      <c r="R9" s="18">
        <f>P9*Q9</f>
        <v>56</v>
      </c>
    </row>
    <row r="10" spans="1:18" ht="17.25" customHeight="1" x14ac:dyDescent="0.25">
      <c r="A10" s="23" t="s">
        <v>226</v>
      </c>
      <c r="B10" s="42">
        <v>10001000027</v>
      </c>
      <c r="C10" s="24">
        <v>7896111422052</v>
      </c>
      <c r="D10" s="24">
        <v>27896111422162</v>
      </c>
      <c r="E10" s="18" t="s">
        <v>41</v>
      </c>
      <c r="F10" s="18">
        <v>365</v>
      </c>
      <c r="G10" s="18">
        <v>1705301</v>
      </c>
      <c r="H10" s="18" t="s">
        <v>29</v>
      </c>
      <c r="I10" s="18" t="s">
        <v>257</v>
      </c>
      <c r="J10" s="25">
        <v>350</v>
      </c>
      <c r="K10" s="26">
        <v>7</v>
      </c>
      <c r="L10" s="26">
        <v>7.25</v>
      </c>
      <c r="M10" s="27">
        <f t="shared" ref="M10:M75" si="2">L10*R10+25</f>
        <v>547</v>
      </c>
      <c r="N10" s="18" t="s">
        <v>42</v>
      </c>
      <c r="O10" s="18" t="s">
        <v>31</v>
      </c>
      <c r="P10" s="18">
        <v>6</v>
      </c>
      <c r="Q10" s="18">
        <v>12</v>
      </c>
      <c r="R10" s="18">
        <f t="shared" ref="R10:R13" si="3">P10*Q10</f>
        <v>72</v>
      </c>
    </row>
    <row r="11" spans="1:18" ht="17.25" customHeight="1" x14ac:dyDescent="0.25">
      <c r="A11" s="23" t="s">
        <v>227</v>
      </c>
      <c r="B11" s="42">
        <v>10005000014</v>
      </c>
      <c r="C11" s="24">
        <v>7896111424612</v>
      </c>
      <c r="D11" s="24">
        <v>17896111424770</v>
      </c>
      <c r="E11" s="18" t="s">
        <v>41</v>
      </c>
      <c r="F11" s="18">
        <v>365</v>
      </c>
      <c r="G11" s="18">
        <v>1705301</v>
      </c>
      <c r="H11" s="18" t="s">
        <v>29</v>
      </c>
      <c r="I11" s="18" t="s">
        <v>258</v>
      </c>
      <c r="J11" s="25">
        <v>700</v>
      </c>
      <c r="K11" s="26">
        <v>7</v>
      </c>
      <c r="L11" s="26">
        <v>7.2</v>
      </c>
      <c r="M11" s="27">
        <f t="shared" si="2"/>
        <v>543.4</v>
      </c>
      <c r="N11" s="18" t="s">
        <v>256</v>
      </c>
      <c r="O11" s="18" t="s">
        <v>32</v>
      </c>
      <c r="P11" s="18">
        <v>6</v>
      </c>
      <c r="Q11" s="18">
        <v>12</v>
      </c>
      <c r="R11" s="18">
        <f t="shared" si="3"/>
        <v>72</v>
      </c>
    </row>
    <row r="12" spans="1:18" ht="17.25" customHeight="1" x14ac:dyDescent="0.25">
      <c r="A12" s="23" t="s">
        <v>43</v>
      </c>
      <c r="B12" s="43">
        <v>10085000004</v>
      </c>
      <c r="C12" s="24">
        <v>7896111426814</v>
      </c>
      <c r="D12" s="24">
        <v>17896111426835</v>
      </c>
      <c r="E12" s="18" t="s">
        <v>44</v>
      </c>
      <c r="F12" s="18">
        <v>300</v>
      </c>
      <c r="G12" s="18">
        <v>1705300</v>
      </c>
      <c r="H12" s="18" t="s">
        <v>29</v>
      </c>
      <c r="I12" s="18" t="s">
        <v>45</v>
      </c>
      <c r="J12" s="25">
        <v>60</v>
      </c>
      <c r="K12" s="26">
        <v>1.44</v>
      </c>
      <c r="L12" s="26">
        <v>1.7</v>
      </c>
      <c r="M12" s="27">
        <f>L12*R12+25</f>
        <v>365</v>
      </c>
      <c r="N12" s="18" t="s">
        <v>46</v>
      </c>
      <c r="O12" s="18" t="s">
        <v>47</v>
      </c>
      <c r="P12" s="18">
        <v>8</v>
      </c>
      <c r="Q12" s="18">
        <v>25</v>
      </c>
      <c r="R12" s="18">
        <f t="shared" si="3"/>
        <v>200</v>
      </c>
    </row>
    <row r="13" spans="1:18" ht="17.25" customHeight="1" x14ac:dyDescent="0.25">
      <c r="A13" s="23" t="s">
        <v>48</v>
      </c>
      <c r="B13" s="43">
        <v>10085000005</v>
      </c>
      <c r="C13" s="24">
        <v>7896111426807</v>
      </c>
      <c r="D13" s="24">
        <v>17896111426828</v>
      </c>
      <c r="E13" s="18" t="s">
        <v>44</v>
      </c>
      <c r="F13" s="18">
        <v>300</v>
      </c>
      <c r="G13" s="18">
        <v>1705300</v>
      </c>
      <c r="H13" s="18" t="s">
        <v>29</v>
      </c>
      <c r="I13" s="18" t="s">
        <v>45</v>
      </c>
      <c r="J13" s="25">
        <v>60</v>
      </c>
      <c r="K13" s="26">
        <v>1.44</v>
      </c>
      <c r="L13" s="26">
        <v>1.7</v>
      </c>
      <c r="M13" s="27">
        <f>L13*R13+25</f>
        <v>365</v>
      </c>
      <c r="N13" s="18" t="s">
        <v>46</v>
      </c>
      <c r="O13" s="18" t="s">
        <v>47</v>
      </c>
      <c r="P13" s="18">
        <v>8</v>
      </c>
      <c r="Q13" s="18">
        <v>25</v>
      </c>
      <c r="R13" s="18">
        <f t="shared" si="3"/>
        <v>200</v>
      </c>
    </row>
    <row r="14" spans="1:18" ht="17.25" customHeight="1" x14ac:dyDescent="0.25">
      <c r="A14" s="23" t="s">
        <v>228</v>
      </c>
      <c r="B14" s="42">
        <v>10010000029</v>
      </c>
      <c r="C14" s="24">
        <v>7896111421895</v>
      </c>
      <c r="D14" s="24">
        <v>27896111421912</v>
      </c>
      <c r="E14" s="18" t="s">
        <v>28</v>
      </c>
      <c r="F14" s="18">
        <v>270</v>
      </c>
      <c r="G14" s="18">
        <v>1705302</v>
      </c>
      <c r="H14" s="18" t="s">
        <v>29</v>
      </c>
      <c r="I14" s="18" t="s">
        <v>257</v>
      </c>
      <c r="J14" s="25">
        <v>350</v>
      </c>
      <c r="K14" s="26">
        <v>7</v>
      </c>
      <c r="L14" s="26">
        <v>7.25</v>
      </c>
      <c r="M14" s="27">
        <f t="shared" ref="M14" si="4">L14*R14+25</f>
        <v>547</v>
      </c>
      <c r="N14" s="18" t="s">
        <v>42</v>
      </c>
      <c r="O14" s="18" t="s">
        <v>31</v>
      </c>
      <c r="P14" s="18">
        <v>6</v>
      </c>
      <c r="Q14" s="18">
        <v>12</v>
      </c>
      <c r="R14" s="18">
        <f t="shared" ref="R14" si="5">P14*Q14</f>
        <v>72</v>
      </c>
    </row>
    <row r="15" spans="1:18" ht="17.25" customHeight="1" x14ac:dyDescent="0.25">
      <c r="A15" s="32" t="s">
        <v>229</v>
      </c>
      <c r="B15" s="42">
        <v>10015000012</v>
      </c>
      <c r="C15" s="24">
        <v>7896111424582</v>
      </c>
      <c r="D15" s="24">
        <v>17896111424749</v>
      </c>
      <c r="E15" s="18" t="s">
        <v>28</v>
      </c>
      <c r="F15" s="18">
        <v>270</v>
      </c>
      <c r="G15" s="18">
        <v>1705302</v>
      </c>
      <c r="H15" s="18" t="s">
        <v>29</v>
      </c>
      <c r="I15" s="18" t="s">
        <v>258</v>
      </c>
      <c r="J15" s="25">
        <v>700</v>
      </c>
      <c r="K15" s="26">
        <v>7</v>
      </c>
      <c r="L15" s="26">
        <v>7.2</v>
      </c>
      <c r="M15" s="27">
        <f t="shared" ref="M15" si="6">L15*R15+25</f>
        <v>543.4</v>
      </c>
      <c r="N15" s="18" t="s">
        <v>256</v>
      </c>
      <c r="O15" s="18" t="s">
        <v>32</v>
      </c>
      <c r="P15" s="18">
        <v>6</v>
      </c>
      <c r="Q15" s="18">
        <v>12</v>
      </c>
      <c r="R15" s="18">
        <f t="shared" ref="R15" si="7">P15*Q15</f>
        <v>72</v>
      </c>
    </row>
    <row r="16" spans="1:18" ht="17.25" customHeight="1" x14ac:dyDescent="0.25">
      <c r="A16" s="32" t="s">
        <v>230</v>
      </c>
      <c r="B16" s="42">
        <v>10017000010</v>
      </c>
      <c r="C16" s="24">
        <v>7896111426296</v>
      </c>
      <c r="D16" s="24">
        <v>17896111426309</v>
      </c>
      <c r="E16" s="18" t="s">
        <v>28</v>
      </c>
      <c r="F16" s="18">
        <v>270</v>
      </c>
      <c r="G16" s="18">
        <v>1705302</v>
      </c>
      <c r="H16" s="18" t="s">
        <v>29</v>
      </c>
      <c r="I16" s="33" t="s">
        <v>259</v>
      </c>
      <c r="J16" s="25">
        <v>175</v>
      </c>
      <c r="K16" s="26">
        <v>7</v>
      </c>
      <c r="L16" s="26">
        <v>7.25</v>
      </c>
      <c r="M16" s="34">
        <f t="shared" ref="M16" si="8">L16*R16+25</f>
        <v>547</v>
      </c>
      <c r="N16" s="33" t="s">
        <v>49</v>
      </c>
      <c r="O16" s="18" t="s">
        <v>32</v>
      </c>
      <c r="P16" s="18">
        <v>6</v>
      </c>
      <c r="Q16" s="18">
        <v>12</v>
      </c>
      <c r="R16" s="18">
        <f t="shared" ref="R16" si="9">P16*Q16</f>
        <v>72</v>
      </c>
    </row>
    <row r="17" spans="1:41" ht="17.25" customHeight="1" x14ac:dyDescent="0.25">
      <c r="A17" s="32" t="s">
        <v>231</v>
      </c>
      <c r="B17" s="42">
        <v>10001000028</v>
      </c>
      <c r="C17" s="24">
        <v>7896111425824</v>
      </c>
      <c r="D17" s="24">
        <v>17896111425845</v>
      </c>
      <c r="E17" s="18" t="s">
        <v>41</v>
      </c>
      <c r="F17" s="18">
        <v>365</v>
      </c>
      <c r="G17" s="18">
        <v>1705300</v>
      </c>
      <c r="H17" s="18" t="s">
        <v>29</v>
      </c>
      <c r="I17" s="33" t="s">
        <v>257</v>
      </c>
      <c r="J17" s="25">
        <v>350</v>
      </c>
      <c r="K17" s="26">
        <v>7</v>
      </c>
      <c r="L17" s="26">
        <v>7.25</v>
      </c>
      <c r="M17" s="34">
        <f t="shared" ref="M17" si="10">L17*R17+25</f>
        <v>547</v>
      </c>
      <c r="N17" s="33" t="s">
        <v>42</v>
      </c>
      <c r="O17" s="18" t="s">
        <v>50</v>
      </c>
      <c r="P17" s="18">
        <v>6</v>
      </c>
      <c r="Q17" s="18">
        <v>12</v>
      </c>
      <c r="R17" s="18">
        <f t="shared" ref="R17" si="11">P17*Q17</f>
        <v>72</v>
      </c>
    </row>
    <row r="18" spans="1:41" s="1" customFormat="1" ht="17.25" customHeight="1" x14ac:dyDescent="0.25">
      <c r="A18" s="32" t="s">
        <v>277</v>
      </c>
      <c r="B18" s="43">
        <v>10027000001</v>
      </c>
      <c r="C18" s="24">
        <v>7896111427064</v>
      </c>
      <c r="D18" s="24">
        <v>17896111427092</v>
      </c>
      <c r="E18" s="18" t="s">
        <v>28</v>
      </c>
      <c r="F18" s="18">
        <v>270</v>
      </c>
      <c r="G18" s="18">
        <v>1705300</v>
      </c>
      <c r="H18" s="18" t="s">
        <v>29</v>
      </c>
      <c r="I18" s="18" t="s">
        <v>247</v>
      </c>
      <c r="J18" s="25">
        <v>75</v>
      </c>
      <c r="K18" s="26">
        <v>1.5</v>
      </c>
      <c r="L18" s="26">
        <v>1.75</v>
      </c>
      <c r="M18" s="27">
        <f>L18*R18+25</f>
        <v>287.5</v>
      </c>
      <c r="N18" s="18" t="s">
        <v>248</v>
      </c>
      <c r="O18" s="18" t="s">
        <v>249</v>
      </c>
      <c r="P18" s="18">
        <v>10</v>
      </c>
      <c r="Q18" s="18">
        <v>15</v>
      </c>
      <c r="R18" s="18">
        <f>P18*Q18</f>
        <v>150</v>
      </c>
    </row>
    <row r="19" spans="1:41" s="1" customFormat="1" ht="17.25" customHeight="1" x14ac:dyDescent="0.25">
      <c r="A19" s="32" t="s">
        <v>299</v>
      </c>
      <c r="B19" s="43">
        <v>10027000002</v>
      </c>
      <c r="C19" s="24">
        <v>7896111427071</v>
      </c>
      <c r="D19" s="24">
        <v>17896111427108</v>
      </c>
      <c r="E19" s="18" t="s">
        <v>28</v>
      </c>
      <c r="F19" s="18">
        <v>270</v>
      </c>
      <c r="G19" s="18">
        <v>1705300</v>
      </c>
      <c r="H19" s="18" t="s">
        <v>29</v>
      </c>
      <c r="I19" s="18" t="s">
        <v>247</v>
      </c>
      <c r="J19" s="25">
        <v>75</v>
      </c>
      <c r="K19" s="26">
        <v>1.5</v>
      </c>
      <c r="L19" s="26">
        <v>1.75</v>
      </c>
      <c r="M19" s="27">
        <f>L19*R19+25</f>
        <v>287.5</v>
      </c>
      <c r="N19" s="18" t="s">
        <v>248</v>
      </c>
      <c r="O19" s="18" t="s">
        <v>249</v>
      </c>
      <c r="P19" s="18">
        <v>10</v>
      </c>
      <c r="Q19" s="18">
        <v>15</v>
      </c>
      <c r="R19" s="18">
        <f>P19*Q19</f>
        <v>150</v>
      </c>
    </row>
    <row r="20" spans="1:41" s="1" customFormat="1" ht="17.25" customHeight="1" x14ac:dyDescent="0.25">
      <c r="A20" s="32" t="s">
        <v>278</v>
      </c>
      <c r="B20" s="43">
        <v>10027000003</v>
      </c>
      <c r="C20" s="24">
        <v>7896111427088</v>
      </c>
      <c r="D20" s="24">
        <v>17896111427115</v>
      </c>
      <c r="E20" s="18" t="s">
        <v>28</v>
      </c>
      <c r="F20" s="18">
        <v>270</v>
      </c>
      <c r="G20" s="18">
        <v>1705300</v>
      </c>
      <c r="H20" s="18" t="s">
        <v>29</v>
      </c>
      <c r="I20" s="18" t="s">
        <v>247</v>
      </c>
      <c r="J20" s="25">
        <v>75</v>
      </c>
      <c r="K20" s="26">
        <v>1.5</v>
      </c>
      <c r="L20" s="26">
        <v>1.75</v>
      </c>
      <c r="M20" s="27">
        <f>L20*R20+25</f>
        <v>287.5</v>
      </c>
      <c r="N20" s="18" t="s">
        <v>248</v>
      </c>
      <c r="O20" s="18" t="s">
        <v>249</v>
      </c>
      <c r="P20" s="18">
        <v>10</v>
      </c>
      <c r="Q20" s="18">
        <v>15</v>
      </c>
      <c r="R20" s="18">
        <f>P20*Q20</f>
        <v>150</v>
      </c>
    </row>
    <row r="21" spans="1:41" s="16" customFormat="1" ht="17.25" customHeight="1" x14ac:dyDescent="0.25">
      <c r="A21" s="32" t="s">
        <v>300</v>
      </c>
      <c r="B21" s="43">
        <v>10020000051</v>
      </c>
      <c r="C21" s="35">
        <v>7896111423820</v>
      </c>
      <c r="D21" s="35">
        <v>17896111423865</v>
      </c>
      <c r="E21" s="33" t="s">
        <v>51</v>
      </c>
      <c r="F21" s="18">
        <v>210</v>
      </c>
      <c r="G21" s="33">
        <v>1705300</v>
      </c>
      <c r="H21" s="33" t="s">
        <v>29</v>
      </c>
      <c r="I21" s="33" t="s">
        <v>72</v>
      </c>
      <c r="J21" s="36">
        <v>250</v>
      </c>
      <c r="K21" s="37">
        <v>5</v>
      </c>
      <c r="L21" s="37">
        <v>5.56</v>
      </c>
      <c r="M21" s="34">
        <f>L21*R21+25</f>
        <v>291.88</v>
      </c>
      <c r="N21" s="33" t="s">
        <v>52</v>
      </c>
      <c r="O21" s="33" t="s">
        <v>311</v>
      </c>
      <c r="P21" s="33">
        <v>6</v>
      </c>
      <c r="Q21" s="33">
        <v>8</v>
      </c>
      <c r="R21" s="33">
        <f>P21*Q21</f>
        <v>48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s="15" customFormat="1" ht="17.25" customHeight="1" x14ac:dyDescent="0.25">
      <c r="A22" s="32" t="s">
        <v>186</v>
      </c>
      <c r="B22" s="43">
        <v>10025000024</v>
      </c>
      <c r="C22" s="35">
        <v>7896111426517</v>
      </c>
      <c r="D22" s="35">
        <v>17896111426514</v>
      </c>
      <c r="E22" s="33" t="s">
        <v>51</v>
      </c>
      <c r="F22" s="18">
        <v>210</v>
      </c>
      <c r="G22" s="33">
        <v>1705300</v>
      </c>
      <c r="H22" s="33" t="s">
        <v>29</v>
      </c>
      <c r="I22" s="33" t="s">
        <v>187</v>
      </c>
      <c r="J22" s="36">
        <v>500</v>
      </c>
      <c r="K22" s="37">
        <v>6</v>
      </c>
      <c r="L22" s="37">
        <v>6.4</v>
      </c>
      <c r="M22" s="34">
        <f t="shared" ref="M22" si="12">L22*R22+25</f>
        <v>293.8</v>
      </c>
      <c r="N22" s="33" t="s">
        <v>53</v>
      </c>
      <c r="O22" s="33" t="s">
        <v>54</v>
      </c>
      <c r="P22" s="33">
        <v>7</v>
      </c>
      <c r="Q22" s="33">
        <v>6</v>
      </c>
      <c r="R22" s="33">
        <f t="shared" ref="R22" si="13">P22*Q22</f>
        <v>42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</row>
    <row r="23" spans="1:41" s="14" customFormat="1" ht="17.25" customHeight="1" x14ac:dyDescent="0.25">
      <c r="A23" s="32" t="s">
        <v>232</v>
      </c>
      <c r="B23" s="42">
        <v>10001000024</v>
      </c>
      <c r="C23" s="24">
        <v>7896111422069</v>
      </c>
      <c r="D23" s="24">
        <v>27896111422193</v>
      </c>
      <c r="E23" s="18" t="s">
        <v>41</v>
      </c>
      <c r="F23" s="18">
        <v>365</v>
      </c>
      <c r="G23" s="18">
        <v>1705301</v>
      </c>
      <c r="H23" s="18" t="s">
        <v>29</v>
      </c>
      <c r="I23" s="18" t="s">
        <v>257</v>
      </c>
      <c r="J23" s="36">
        <v>350</v>
      </c>
      <c r="K23" s="26">
        <v>7</v>
      </c>
      <c r="L23" s="37">
        <v>7.25</v>
      </c>
      <c r="M23" s="34">
        <f t="shared" ref="M23" si="14">L23*R23+25</f>
        <v>547</v>
      </c>
      <c r="N23" s="33" t="s">
        <v>42</v>
      </c>
      <c r="O23" s="33" t="s">
        <v>31</v>
      </c>
      <c r="P23" s="18">
        <v>6</v>
      </c>
      <c r="Q23" s="18">
        <v>12</v>
      </c>
      <c r="R23" s="18">
        <f>P23*Q23</f>
        <v>72</v>
      </c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s="14" customFormat="1" ht="17.25" customHeight="1" x14ac:dyDescent="0.25">
      <c r="A24" s="32" t="s">
        <v>233</v>
      </c>
      <c r="B24" s="42">
        <v>10005000016</v>
      </c>
      <c r="C24" s="24">
        <v>7896111424605</v>
      </c>
      <c r="D24" s="24">
        <v>17896111424763</v>
      </c>
      <c r="E24" s="18" t="s">
        <v>41</v>
      </c>
      <c r="F24" s="18">
        <v>365</v>
      </c>
      <c r="G24" s="18">
        <v>1705301</v>
      </c>
      <c r="H24" s="18" t="s">
        <v>29</v>
      </c>
      <c r="I24" s="18" t="s">
        <v>258</v>
      </c>
      <c r="J24" s="36">
        <v>700</v>
      </c>
      <c r="K24" s="26">
        <v>7</v>
      </c>
      <c r="L24" s="37">
        <v>7.2</v>
      </c>
      <c r="M24" s="34">
        <f t="shared" ref="M24" si="15">L24*R24+25</f>
        <v>543.4</v>
      </c>
      <c r="N24" s="18" t="s">
        <v>256</v>
      </c>
      <c r="O24" s="33" t="s">
        <v>32</v>
      </c>
      <c r="P24" s="18">
        <v>6</v>
      </c>
      <c r="Q24" s="18">
        <v>12</v>
      </c>
      <c r="R24" s="18">
        <f t="shared" ref="R24" si="16">P24*Q24</f>
        <v>72</v>
      </c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s="14" customFormat="1" ht="17.25" customHeight="1" x14ac:dyDescent="0.25">
      <c r="A25" s="32" t="s">
        <v>239</v>
      </c>
      <c r="B25" s="42">
        <v>10001000025</v>
      </c>
      <c r="C25" s="24">
        <v>7896111422076</v>
      </c>
      <c r="D25" s="24">
        <v>27896111422179</v>
      </c>
      <c r="E25" s="18" t="s">
        <v>41</v>
      </c>
      <c r="F25" s="18">
        <v>365</v>
      </c>
      <c r="G25" s="18">
        <v>1705301</v>
      </c>
      <c r="H25" s="18" t="s">
        <v>29</v>
      </c>
      <c r="I25" s="18" t="s">
        <v>257</v>
      </c>
      <c r="J25" s="36">
        <v>350</v>
      </c>
      <c r="K25" s="26">
        <v>7</v>
      </c>
      <c r="L25" s="26">
        <v>7.25</v>
      </c>
      <c r="M25" s="34">
        <f t="shared" ref="M25" si="17">L25*R25+25</f>
        <v>547</v>
      </c>
      <c r="N25" s="33" t="s">
        <v>55</v>
      </c>
      <c r="O25" s="33" t="s">
        <v>31</v>
      </c>
      <c r="P25" s="18">
        <v>6</v>
      </c>
      <c r="Q25" s="18">
        <v>12</v>
      </c>
      <c r="R25" s="18">
        <f t="shared" ref="R25" si="18">P25*Q25</f>
        <v>72</v>
      </c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s="14" customFormat="1" ht="17.25" customHeight="1" x14ac:dyDescent="0.25">
      <c r="A26" s="32" t="s">
        <v>234</v>
      </c>
      <c r="B26" s="42">
        <v>10005000015</v>
      </c>
      <c r="C26" s="24">
        <v>7896111424599</v>
      </c>
      <c r="D26" s="24">
        <v>17896111424756</v>
      </c>
      <c r="E26" s="18" t="s">
        <v>41</v>
      </c>
      <c r="F26" s="18">
        <v>365</v>
      </c>
      <c r="G26" s="18">
        <v>1705301</v>
      </c>
      <c r="H26" s="18" t="s">
        <v>29</v>
      </c>
      <c r="I26" s="18" t="s">
        <v>258</v>
      </c>
      <c r="J26" s="36">
        <v>700</v>
      </c>
      <c r="K26" s="26">
        <v>7</v>
      </c>
      <c r="L26" s="26">
        <v>7.2</v>
      </c>
      <c r="M26" s="34">
        <f t="shared" ref="M26" si="19">L26*R26+25</f>
        <v>543.4</v>
      </c>
      <c r="N26" s="18" t="s">
        <v>256</v>
      </c>
      <c r="O26" s="33" t="s">
        <v>32</v>
      </c>
      <c r="P26" s="18">
        <v>6</v>
      </c>
      <c r="Q26" s="18">
        <v>12</v>
      </c>
      <c r="R26" s="18">
        <f t="shared" ref="R26" si="20">P26*Q26</f>
        <v>72</v>
      </c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s="14" customFormat="1" ht="17.25" customHeight="1" x14ac:dyDescent="0.25">
      <c r="A27" s="32" t="s">
        <v>235</v>
      </c>
      <c r="B27" s="42">
        <v>10017000009</v>
      </c>
      <c r="C27" s="24">
        <v>7896111426319</v>
      </c>
      <c r="D27" s="24">
        <v>17896111426323</v>
      </c>
      <c r="E27" s="18" t="s">
        <v>41</v>
      </c>
      <c r="F27" s="18">
        <v>365</v>
      </c>
      <c r="G27" s="18">
        <v>1705301</v>
      </c>
      <c r="H27" s="18" t="s">
        <v>29</v>
      </c>
      <c r="I27" s="18" t="s">
        <v>259</v>
      </c>
      <c r="J27" s="36">
        <v>175</v>
      </c>
      <c r="K27" s="26">
        <v>7</v>
      </c>
      <c r="L27" s="26">
        <v>7.25</v>
      </c>
      <c r="M27" s="34">
        <f t="shared" ref="M27" si="21">L27*R27+25</f>
        <v>547</v>
      </c>
      <c r="N27" s="33" t="s">
        <v>56</v>
      </c>
      <c r="O27" s="33" t="s">
        <v>32</v>
      </c>
      <c r="P27" s="18">
        <v>6</v>
      </c>
      <c r="Q27" s="18">
        <v>12</v>
      </c>
      <c r="R27" s="18">
        <f t="shared" ref="R27" si="22">P27*Q27</f>
        <v>72</v>
      </c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s="14" customFormat="1" ht="17.25" customHeight="1" x14ac:dyDescent="0.25">
      <c r="A28" s="32" t="s">
        <v>236</v>
      </c>
      <c r="B28" s="42">
        <v>10001000026</v>
      </c>
      <c r="C28" s="24">
        <v>7896111422045</v>
      </c>
      <c r="D28" s="24">
        <v>27896111422155</v>
      </c>
      <c r="E28" s="18" t="s">
        <v>41</v>
      </c>
      <c r="F28" s="18">
        <v>365</v>
      </c>
      <c r="G28" s="18">
        <v>1705301</v>
      </c>
      <c r="H28" s="18" t="s">
        <v>29</v>
      </c>
      <c r="I28" s="18" t="s">
        <v>257</v>
      </c>
      <c r="J28" s="36">
        <v>350</v>
      </c>
      <c r="K28" s="26">
        <v>7</v>
      </c>
      <c r="L28" s="26">
        <v>7.25</v>
      </c>
      <c r="M28" s="34">
        <f t="shared" ref="M28" si="23">L28*R28+25</f>
        <v>547</v>
      </c>
      <c r="N28" s="33" t="s">
        <v>55</v>
      </c>
      <c r="O28" s="33" t="s">
        <v>50</v>
      </c>
      <c r="P28" s="18">
        <v>6</v>
      </c>
      <c r="Q28" s="18">
        <v>12</v>
      </c>
      <c r="R28" s="18">
        <f t="shared" ref="R28" si="24">P28*Q28</f>
        <v>72</v>
      </c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s="14" customFormat="1" ht="17.25" customHeight="1" x14ac:dyDescent="0.25">
      <c r="A29" s="32" t="s">
        <v>237</v>
      </c>
      <c r="B29" s="42">
        <v>10005000017</v>
      </c>
      <c r="C29" s="24">
        <v>7896111424629</v>
      </c>
      <c r="D29" s="24">
        <v>17896111424787</v>
      </c>
      <c r="E29" s="18" t="s">
        <v>41</v>
      </c>
      <c r="F29" s="18">
        <v>365</v>
      </c>
      <c r="G29" s="18">
        <v>1705301</v>
      </c>
      <c r="H29" s="18" t="s">
        <v>29</v>
      </c>
      <c r="I29" s="18" t="s">
        <v>258</v>
      </c>
      <c r="J29" s="36">
        <v>700</v>
      </c>
      <c r="K29" s="26">
        <v>7</v>
      </c>
      <c r="L29" s="26">
        <v>7.2</v>
      </c>
      <c r="M29" s="34">
        <f t="shared" ref="M29" si="25">L29*R29+25</f>
        <v>543.4</v>
      </c>
      <c r="N29" s="18" t="s">
        <v>256</v>
      </c>
      <c r="O29" s="33" t="s">
        <v>50</v>
      </c>
      <c r="P29" s="18">
        <v>6</v>
      </c>
      <c r="Q29" s="18">
        <v>12</v>
      </c>
      <c r="R29" s="18">
        <f t="shared" ref="R29" si="26">P29*Q29</f>
        <v>72</v>
      </c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s="14" customFormat="1" ht="17.25" customHeight="1" x14ac:dyDescent="0.25">
      <c r="A30" s="32" t="s">
        <v>238</v>
      </c>
      <c r="B30" s="42">
        <v>10001000029</v>
      </c>
      <c r="C30" s="24">
        <v>7896111425817</v>
      </c>
      <c r="D30" s="24">
        <v>17896111425838</v>
      </c>
      <c r="E30" s="18" t="s">
        <v>41</v>
      </c>
      <c r="F30" s="18">
        <v>365</v>
      </c>
      <c r="G30" s="18">
        <v>1705300</v>
      </c>
      <c r="H30" s="18" t="s">
        <v>29</v>
      </c>
      <c r="I30" s="18" t="s">
        <v>257</v>
      </c>
      <c r="J30" s="36">
        <v>350</v>
      </c>
      <c r="K30" s="26">
        <v>7</v>
      </c>
      <c r="L30" s="26">
        <v>7.25</v>
      </c>
      <c r="M30" s="34">
        <f t="shared" ref="M30" si="27">L30*R30+25</f>
        <v>547</v>
      </c>
      <c r="N30" s="33" t="s">
        <v>55</v>
      </c>
      <c r="O30" s="33" t="s">
        <v>50</v>
      </c>
      <c r="P30" s="18">
        <v>6</v>
      </c>
      <c r="Q30" s="18">
        <v>12</v>
      </c>
      <c r="R30" s="18">
        <f t="shared" ref="R30" si="28">P30*Q30</f>
        <v>72</v>
      </c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  <row r="31" spans="1:41" s="15" customFormat="1" ht="17.25" customHeight="1" x14ac:dyDescent="0.25">
      <c r="A31" s="32" t="s">
        <v>57</v>
      </c>
      <c r="B31" s="43">
        <v>10021000001</v>
      </c>
      <c r="C31" s="24">
        <v>7896111426869</v>
      </c>
      <c r="D31" s="24">
        <v>17896111426873</v>
      </c>
      <c r="E31" s="18" t="s">
        <v>60</v>
      </c>
      <c r="F31" s="18">
        <v>180</v>
      </c>
      <c r="G31" s="18">
        <v>1705300</v>
      </c>
      <c r="H31" s="18" t="s">
        <v>29</v>
      </c>
      <c r="I31" s="18" t="s">
        <v>58</v>
      </c>
      <c r="J31" s="25">
        <v>250</v>
      </c>
      <c r="K31" s="26">
        <v>4</v>
      </c>
      <c r="L31" s="26">
        <v>4.25</v>
      </c>
      <c r="M31" s="27">
        <f>L31*R31+25</f>
        <v>297</v>
      </c>
      <c r="N31" s="18" t="s">
        <v>250</v>
      </c>
      <c r="O31" s="18" t="s">
        <v>59</v>
      </c>
      <c r="P31" s="18">
        <v>8</v>
      </c>
      <c r="Q31" s="18">
        <v>8</v>
      </c>
      <c r="R31" s="18">
        <f>P31*Q31</f>
        <v>64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</row>
    <row r="32" spans="1:41" s="16" customFormat="1" ht="17.25" customHeight="1" x14ac:dyDescent="0.25">
      <c r="A32" s="32" t="s">
        <v>306</v>
      </c>
      <c r="B32" s="43">
        <v>10020000050</v>
      </c>
      <c r="C32" s="35">
        <v>7896111423738</v>
      </c>
      <c r="D32" s="35">
        <v>17896111423858</v>
      </c>
      <c r="E32" s="33" t="s">
        <v>51</v>
      </c>
      <c r="F32" s="33">
        <v>210</v>
      </c>
      <c r="G32" s="33">
        <v>1705300</v>
      </c>
      <c r="H32" s="33" t="s">
        <v>29</v>
      </c>
      <c r="I32" s="33" t="s">
        <v>72</v>
      </c>
      <c r="J32" s="36">
        <v>250</v>
      </c>
      <c r="K32" s="37">
        <v>5</v>
      </c>
      <c r="L32" s="37">
        <v>5.56</v>
      </c>
      <c r="M32" s="34">
        <f>L32*R32+25</f>
        <v>291.88</v>
      </c>
      <c r="N32" s="33" t="s">
        <v>52</v>
      </c>
      <c r="O32" s="33" t="s">
        <v>311</v>
      </c>
      <c r="P32" s="33">
        <v>6</v>
      </c>
      <c r="Q32" s="33">
        <v>8</v>
      </c>
      <c r="R32" s="33">
        <f>P32*Q32</f>
        <v>48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</row>
    <row r="33" spans="1:41" s="15" customFormat="1" ht="17.25" customHeight="1" x14ac:dyDescent="0.25">
      <c r="A33" s="32" t="s">
        <v>195</v>
      </c>
      <c r="B33" s="44">
        <v>10025000025</v>
      </c>
      <c r="C33" s="35">
        <v>7896111423813</v>
      </c>
      <c r="D33" s="35">
        <v>17896111423919</v>
      </c>
      <c r="E33" s="33" t="s">
        <v>51</v>
      </c>
      <c r="F33" s="33">
        <v>210</v>
      </c>
      <c r="G33" s="33">
        <v>1705300</v>
      </c>
      <c r="H33" s="33" t="s">
        <v>29</v>
      </c>
      <c r="I33" s="33" t="s">
        <v>187</v>
      </c>
      <c r="J33" s="36">
        <v>500</v>
      </c>
      <c r="K33" s="37">
        <v>6</v>
      </c>
      <c r="L33" s="37">
        <v>6.4</v>
      </c>
      <c r="M33" s="34">
        <f>L33*R33+25</f>
        <v>293.8</v>
      </c>
      <c r="N33" s="33" t="s">
        <v>53</v>
      </c>
      <c r="O33" s="33" t="s">
        <v>54</v>
      </c>
      <c r="P33" s="33">
        <v>7</v>
      </c>
      <c r="Q33" s="33">
        <v>6</v>
      </c>
      <c r="R33" s="33">
        <f t="shared" ref="R33" si="29">P33*Q33</f>
        <v>42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</row>
    <row r="34" spans="1:41" s="14" customFormat="1" ht="17.25" customHeight="1" x14ac:dyDescent="0.25">
      <c r="A34" s="32" t="s">
        <v>61</v>
      </c>
      <c r="B34" s="43" t="s">
        <v>62</v>
      </c>
      <c r="C34" s="24">
        <v>7896111421550</v>
      </c>
      <c r="D34" s="24">
        <v>17896111421663</v>
      </c>
      <c r="E34" s="18" t="s">
        <v>41</v>
      </c>
      <c r="F34" s="18">
        <v>365</v>
      </c>
      <c r="G34" s="18">
        <v>1705300</v>
      </c>
      <c r="H34" s="18" t="s">
        <v>29</v>
      </c>
      <c r="I34" s="33" t="s">
        <v>63</v>
      </c>
      <c r="J34" s="36">
        <v>110</v>
      </c>
      <c r="K34" s="37">
        <v>4.4000000000000004</v>
      </c>
      <c r="L34" s="26">
        <v>4.9000000000000004</v>
      </c>
      <c r="M34" s="34">
        <f t="shared" si="2"/>
        <v>711</v>
      </c>
      <c r="N34" s="33" t="s">
        <v>64</v>
      </c>
      <c r="O34" s="33" t="s">
        <v>65</v>
      </c>
      <c r="P34" s="18">
        <v>10</v>
      </c>
      <c r="Q34" s="18">
        <v>14</v>
      </c>
      <c r="R34" s="18">
        <f t="shared" si="1"/>
        <v>140</v>
      </c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</row>
    <row r="35" spans="1:41" s="14" customFormat="1" ht="17.25" customHeight="1" x14ac:dyDescent="0.25">
      <c r="A35" s="32" t="s">
        <v>66</v>
      </c>
      <c r="B35" s="43" t="s">
        <v>67</v>
      </c>
      <c r="C35" s="24">
        <v>7896111421543</v>
      </c>
      <c r="D35" s="24">
        <v>17896111421670</v>
      </c>
      <c r="E35" s="18" t="s">
        <v>41</v>
      </c>
      <c r="F35" s="18">
        <v>365</v>
      </c>
      <c r="G35" s="18">
        <v>1705300</v>
      </c>
      <c r="H35" s="18" t="s">
        <v>29</v>
      </c>
      <c r="I35" s="33" t="s">
        <v>63</v>
      </c>
      <c r="J35" s="36">
        <v>110</v>
      </c>
      <c r="K35" s="37">
        <v>4.4000000000000004</v>
      </c>
      <c r="L35" s="26">
        <v>4.9000000000000004</v>
      </c>
      <c r="M35" s="34">
        <f t="shared" si="2"/>
        <v>711</v>
      </c>
      <c r="N35" s="33" t="s">
        <v>64</v>
      </c>
      <c r="O35" s="33" t="s">
        <v>65</v>
      </c>
      <c r="P35" s="18">
        <v>10</v>
      </c>
      <c r="Q35" s="18">
        <v>14</v>
      </c>
      <c r="R35" s="18">
        <f t="shared" si="1"/>
        <v>140</v>
      </c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</row>
    <row r="36" spans="1:41" s="14" customFormat="1" ht="17.25" customHeight="1" x14ac:dyDescent="0.25">
      <c r="A36" s="32" t="s">
        <v>68</v>
      </c>
      <c r="B36" s="43" t="s">
        <v>69</v>
      </c>
      <c r="C36" s="24">
        <v>7896111421536</v>
      </c>
      <c r="D36" s="24">
        <v>17896111421656</v>
      </c>
      <c r="E36" s="18" t="s">
        <v>41</v>
      </c>
      <c r="F36" s="18">
        <v>365</v>
      </c>
      <c r="G36" s="18">
        <v>1705300</v>
      </c>
      <c r="H36" s="18" t="s">
        <v>29</v>
      </c>
      <c r="I36" s="33" t="s">
        <v>63</v>
      </c>
      <c r="J36" s="36">
        <v>110</v>
      </c>
      <c r="K36" s="37">
        <v>4.4000000000000004</v>
      </c>
      <c r="L36" s="26">
        <v>4.9000000000000004</v>
      </c>
      <c r="M36" s="34">
        <f t="shared" si="2"/>
        <v>711</v>
      </c>
      <c r="N36" s="33" t="s">
        <v>64</v>
      </c>
      <c r="O36" s="33" t="s">
        <v>65</v>
      </c>
      <c r="P36" s="18">
        <v>10</v>
      </c>
      <c r="Q36" s="18">
        <v>14</v>
      </c>
      <c r="R36" s="18">
        <f t="shared" si="1"/>
        <v>140</v>
      </c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</row>
    <row r="37" spans="1:41" s="16" customFormat="1" ht="17.25" customHeight="1" x14ac:dyDescent="0.25">
      <c r="A37" s="32" t="s">
        <v>301</v>
      </c>
      <c r="B37" s="44">
        <v>10020000049</v>
      </c>
      <c r="C37" s="35">
        <v>7896111423691</v>
      </c>
      <c r="D37" s="35">
        <v>17896111423872</v>
      </c>
      <c r="E37" s="33" t="s">
        <v>51</v>
      </c>
      <c r="F37" s="33">
        <v>210</v>
      </c>
      <c r="G37" s="33">
        <v>1705300</v>
      </c>
      <c r="H37" s="33" t="s">
        <v>29</v>
      </c>
      <c r="I37" s="33" t="s">
        <v>72</v>
      </c>
      <c r="J37" s="36">
        <v>250</v>
      </c>
      <c r="K37" s="37">
        <v>5</v>
      </c>
      <c r="L37" s="37">
        <v>5.56</v>
      </c>
      <c r="M37" s="34">
        <f t="shared" ref="M37" si="30">L37*R37+25</f>
        <v>291.88</v>
      </c>
      <c r="N37" s="33" t="s">
        <v>52</v>
      </c>
      <c r="O37" s="33" t="s">
        <v>311</v>
      </c>
      <c r="P37" s="33">
        <v>6</v>
      </c>
      <c r="Q37" s="33">
        <v>8</v>
      </c>
      <c r="R37" s="33">
        <f t="shared" ref="R37" si="31">P37*Q37</f>
        <v>48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</row>
    <row r="38" spans="1:41" s="15" customFormat="1" ht="17.25" customHeight="1" x14ac:dyDescent="0.25">
      <c r="A38" s="32" t="s">
        <v>188</v>
      </c>
      <c r="B38" s="44">
        <v>10025000026</v>
      </c>
      <c r="C38" s="35">
        <v>7896111422403</v>
      </c>
      <c r="D38" s="35">
        <v>17896111422448</v>
      </c>
      <c r="E38" s="33" t="s">
        <v>51</v>
      </c>
      <c r="F38" s="33">
        <v>210</v>
      </c>
      <c r="G38" s="33">
        <v>1705300</v>
      </c>
      <c r="H38" s="33" t="s">
        <v>29</v>
      </c>
      <c r="I38" s="33" t="s">
        <v>187</v>
      </c>
      <c r="J38" s="36">
        <v>500</v>
      </c>
      <c r="K38" s="37">
        <v>6</v>
      </c>
      <c r="L38" s="37">
        <v>6.4</v>
      </c>
      <c r="M38" s="34">
        <f t="shared" ref="M38" si="32">L38*R38+25</f>
        <v>293.8</v>
      </c>
      <c r="N38" s="33" t="s">
        <v>53</v>
      </c>
      <c r="O38" s="33" t="s">
        <v>70</v>
      </c>
      <c r="P38" s="33">
        <v>7</v>
      </c>
      <c r="Q38" s="33">
        <v>6</v>
      </c>
      <c r="R38" s="33">
        <f t="shared" ref="R38" si="33">P38*Q38</f>
        <v>42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</row>
    <row r="39" spans="1:41" s="16" customFormat="1" ht="17.25" customHeight="1" x14ac:dyDescent="0.25">
      <c r="A39" s="32" t="s">
        <v>71</v>
      </c>
      <c r="B39" s="44">
        <v>10021000003</v>
      </c>
      <c r="C39" s="35">
        <v>7896111426920</v>
      </c>
      <c r="D39" s="35">
        <v>17896111426934</v>
      </c>
      <c r="E39" s="33" t="s">
        <v>51</v>
      </c>
      <c r="F39" s="33">
        <v>210</v>
      </c>
      <c r="G39" s="33">
        <v>1705300</v>
      </c>
      <c r="H39" s="33" t="s">
        <v>29</v>
      </c>
      <c r="I39" s="33" t="s">
        <v>72</v>
      </c>
      <c r="J39" s="36">
        <v>250</v>
      </c>
      <c r="K39" s="37">
        <v>5</v>
      </c>
      <c r="L39" s="37">
        <v>5.56</v>
      </c>
      <c r="M39" s="34">
        <f t="shared" si="2"/>
        <v>291.88</v>
      </c>
      <c r="N39" s="33" t="s">
        <v>52</v>
      </c>
      <c r="O39" s="33" t="s">
        <v>311</v>
      </c>
      <c r="P39" s="33">
        <v>6</v>
      </c>
      <c r="Q39" s="33">
        <v>8</v>
      </c>
      <c r="R39" s="33">
        <f t="shared" si="1"/>
        <v>48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</row>
    <row r="40" spans="1:41" s="16" customFormat="1" ht="17.25" customHeight="1" x14ac:dyDescent="0.25">
      <c r="A40" s="32" t="s">
        <v>73</v>
      </c>
      <c r="B40" s="44">
        <v>10021000004</v>
      </c>
      <c r="C40" s="35">
        <v>7896111426968</v>
      </c>
      <c r="D40" s="35">
        <v>17896111426972</v>
      </c>
      <c r="E40" s="33" t="s">
        <v>51</v>
      </c>
      <c r="F40" s="33">
        <v>210</v>
      </c>
      <c r="G40" s="33">
        <v>1705300</v>
      </c>
      <c r="H40" s="33" t="s">
        <v>29</v>
      </c>
      <c r="I40" s="33" t="s">
        <v>72</v>
      </c>
      <c r="J40" s="36">
        <v>250</v>
      </c>
      <c r="K40" s="37">
        <v>5</v>
      </c>
      <c r="L40" s="37">
        <v>5.56</v>
      </c>
      <c r="M40" s="34">
        <f t="shared" si="2"/>
        <v>291.88</v>
      </c>
      <c r="N40" s="33" t="s">
        <v>52</v>
      </c>
      <c r="O40" s="33" t="s">
        <v>311</v>
      </c>
      <c r="P40" s="33">
        <v>6</v>
      </c>
      <c r="Q40" s="33">
        <v>8</v>
      </c>
      <c r="R40" s="33">
        <f t="shared" si="1"/>
        <v>48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</row>
    <row r="41" spans="1:41" s="16" customFormat="1" ht="17.25" customHeight="1" x14ac:dyDescent="0.25">
      <c r="A41" s="32" t="s">
        <v>74</v>
      </c>
      <c r="B41" s="44">
        <v>10021000005</v>
      </c>
      <c r="C41" s="35">
        <v>7896111426944</v>
      </c>
      <c r="D41" s="35">
        <v>17896111426958</v>
      </c>
      <c r="E41" s="33" t="s">
        <v>51</v>
      </c>
      <c r="F41" s="33">
        <v>210</v>
      </c>
      <c r="G41" s="33">
        <v>1705300</v>
      </c>
      <c r="H41" s="33" t="s">
        <v>29</v>
      </c>
      <c r="I41" s="33" t="s">
        <v>72</v>
      </c>
      <c r="J41" s="36">
        <v>250</v>
      </c>
      <c r="K41" s="37">
        <v>5</v>
      </c>
      <c r="L41" s="37">
        <v>5.56</v>
      </c>
      <c r="M41" s="34">
        <f t="shared" si="2"/>
        <v>291.88</v>
      </c>
      <c r="N41" s="33" t="s">
        <v>52</v>
      </c>
      <c r="O41" s="33" t="s">
        <v>311</v>
      </c>
      <c r="P41" s="33">
        <v>6</v>
      </c>
      <c r="Q41" s="33">
        <v>8</v>
      </c>
      <c r="R41" s="33">
        <f t="shared" si="1"/>
        <v>48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</row>
    <row r="42" spans="1:41" s="16" customFormat="1" ht="17.25" customHeight="1" x14ac:dyDescent="0.25">
      <c r="A42" s="32" t="s">
        <v>302</v>
      </c>
      <c r="B42" s="44">
        <v>10020000046</v>
      </c>
      <c r="C42" s="35">
        <v>7896111423721</v>
      </c>
      <c r="D42" s="35">
        <v>17896111423889</v>
      </c>
      <c r="E42" s="33" t="s">
        <v>41</v>
      </c>
      <c r="F42" s="33">
        <v>365</v>
      </c>
      <c r="G42" s="33">
        <v>1705300</v>
      </c>
      <c r="H42" s="33" t="s">
        <v>29</v>
      </c>
      <c r="I42" s="33" t="s">
        <v>72</v>
      </c>
      <c r="J42" s="36">
        <v>250</v>
      </c>
      <c r="K42" s="37">
        <v>5</v>
      </c>
      <c r="L42" s="37">
        <v>5.56</v>
      </c>
      <c r="M42" s="34">
        <f t="shared" ref="M42" si="34">L42*R42+25</f>
        <v>291.88</v>
      </c>
      <c r="N42" s="33" t="s">
        <v>52</v>
      </c>
      <c r="O42" s="33" t="s">
        <v>311</v>
      </c>
      <c r="P42" s="33">
        <v>6</v>
      </c>
      <c r="Q42" s="33">
        <v>8</v>
      </c>
      <c r="R42" s="33">
        <f t="shared" ref="R42" si="35">P42*Q42</f>
        <v>48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</row>
    <row r="43" spans="1:41" s="16" customFormat="1" ht="17.25" customHeight="1" x14ac:dyDescent="0.25">
      <c r="A43" s="32" t="s">
        <v>303</v>
      </c>
      <c r="B43" s="43">
        <v>10020000048</v>
      </c>
      <c r="C43" s="35">
        <v>7896111426722</v>
      </c>
      <c r="D43" s="46">
        <v>17896111426743</v>
      </c>
      <c r="E43" s="33" t="s">
        <v>41</v>
      </c>
      <c r="F43" s="33">
        <v>365</v>
      </c>
      <c r="G43" s="33">
        <v>1705301</v>
      </c>
      <c r="H43" s="33" t="s">
        <v>29</v>
      </c>
      <c r="I43" s="33" t="s">
        <v>72</v>
      </c>
      <c r="J43" s="36">
        <v>250</v>
      </c>
      <c r="K43" s="37">
        <v>5</v>
      </c>
      <c r="L43" s="37">
        <v>5.56</v>
      </c>
      <c r="M43" s="34">
        <f t="shared" ref="M43" si="36">L43*R43+25</f>
        <v>291.88</v>
      </c>
      <c r="N43" s="33" t="s">
        <v>52</v>
      </c>
      <c r="O43" s="33" t="s">
        <v>311</v>
      </c>
      <c r="P43" s="33">
        <v>6</v>
      </c>
      <c r="Q43" s="33">
        <v>8</v>
      </c>
      <c r="R43" s="33">
        <f t="shared" ref="R43" si="37">P43*Q43</f>
        <v>48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</row>
    <row r="44" spans="1:41" s="15" customFormat="1" ht="17.25" customHeight="1" x14ac:dyDescent="0.25">
      <c r="A44" s="32" t="s">
        <v>189</v>
      </c>
      <c r="B44" s="43">
        <v>10025000022</v>
      </c>
      <c r="C44" s="35">
        <v>7896111426883</v>
      </c>
      <c r="D44" s="47">
        <v>17896111420185</v>
      </c>
      <c r="E44" s="33" t="s">
        <v>41</v>
      </c>
      <c r="F44" s="33">
        <v>365</v>
      </c>
      <c r="G44" s="33">
        <v>1705301</v>
      </c>
      <c r="H44" s="33" t="s">
        <v>29</v>
      </c>
      <c r="I44" s="33" t="s">
        <v>190</v>
      </c>
      <c r="J44" s="36">
        <v>500</v>
      </c>
      <c r="K44" s="37">
        <v>6</v>
      </c>
      <c r="L44" s="37">
        <v>6.4</v>
      </c>
      <c r="M44" s="34">
        <f t="shared" ref="M44:M45" si="38">L44*R44+25</f>
        <v>293.8</v>
      </c>
      <c r="N44" s="33" t="s">
        <v>53</v>
      </c>
      <c r="O44" s="33" t="s">
        <v>54</v>
      </c>
      <c r="P44" s="33">
        <v>7</v>
      </c>
      <c r="Q44" s="33">
        <v>6</v>
      </c>
      <c r="R44" s="33">
        <f t="shared" ref="R44:R45" si="39">P44*Q44</f>
        <v>42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</row>
    <row r="45" spans="1:41" s="16" customFormat="1" ht="17.25" customHeight="1" x14ac:dyDescent="0.25">
      <c r="A45" s="32" t="s">
        <v>304</v>
      </c>
      <c r="B45" s="43">
        <v>10020000047</v>
      </c>
      <c r="C45" s="35">
        <v>7896111426739</v>
      </c>
      <c r="D45" s="35">
        <v>17896111426750</v>
      </c>
      <c r="E45" s="33" t="s">
        <v>41</v>
      </c>
      <c r="F45" s="33">
        <v>365</v>
      </c>
      <c r="G45" s="33">
        <v>1705301</v>
      </c>
      <c r="H45" s="33" t="s">
        <v>29</v>
      </c>
      <c r="I45" s="33" t="s">
        <v>72</v>
      </c>
      <c r="J45" s="36">
        <v>250</v>
      </c>
      <c r="K45" s="37">
        <v>5</v>
      </c>
      <c r="L45" s="37">
        <v>5.56</v>
      </c>
      <c r="M45" s="34">
        <f t="shared" si="38"/>
        <v>291.88</v>
      </c>
      <c r="N45" s="33" t="s">
        <v>52</v>
      </c>
      <c r="O45" s="33" t="s">
        <v>311</v>
      </c>
      <c r="P45" s="33">
        <v>6</v>
      </c>
      <c r="Q45" s="33">
        <v>8</v>
      </c>
      <c r="R45" s="33">
        <f t="shared" si="39"/>
        <v>48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</row>
    <row r="46" spans="1:41" s="15" customFormat="1" ht="17.25" customHeight="1" x14ac:dyDescent="0.25">
      <c r="A46" s="32" t="s">
        <v>191</v>
      </c>
      <c r="B46" s="43">
        <v>10025000023</v>
      </c>
      <c r="C46" s="35">
        <v>7896111426890</v>
      </c>
      <c r="D46" s="35">
        <v>17896111426910</v>
      </c>
      <c r="E46" s="33" t="s">
        <v>41</v>
      </c>
      <c r="F46" s="33">
        <v>365</v>
      </c>
      <c r="G46" s="33">
        <v>1705301</v>
      </c>
      <c r="H46" s="33" t="s">
        <v>29</v>
      </c>
      <c r="I46" s="33" t="s">
        <v>190</v>
      </c>
      <c r="J46" s="36">
        <v>500</v>
      </c>
      <c r="K46" s="37">
        <v>6</v>
      </c>
      <c r="L46" s="37">
        <v>6.4</v>
      </c>
      <c r="M46" s="34">
        <f t="shared" ref="M46:M47" si="40">L46*R46+25</f>
        <v>293.8</v>
      </c>
      <c r="N46" s="33" t="s">
        <v>53</v>
      </c>
      <c r="O46" s="33" t="s">
        <v>54</v>
      </c>
      <c r="P46" s="33">
        <v>7</v>
      </c>
      <c r="Q46" s="33">
        <v>6</v>
      </c>
      <c r="R46" s="33">
        <f t="shared" ref="R46:R47" si="41">P46*Q46</f>
        <v>42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</row>
    <row r="47" spans="1:41" s="16" customFormat="1" ht="17.25" customHeight="1" x14ac:dyDescent="0.25">
      <c r="A47" s="32" t="s">
        <v>310</v>
      </c>
      <c r="B47" s="43">
        <v>10020000044</v>
      </c>
      <c r="C47" s="35">
        <v>7896111423714</v>
      </c>
      <c r="D47" s="35">
        <v>17896111423902</v>
      </c>
      <c r="E47" s="33" t="s">
        <v>41</v>
      </c>
      <c r="F47" s="33">
        <v>365</v>
      </c>
      <c r="G47" s="33">
        <v>1705301</v>
      </c>
      <c r="H47" s="33" t="s">
        <v>29</v>
      </c>
      <c r="I47" s="33" t="s">
        <v>72</v>
      </c>
      <c r="J47" s="36">
        <v>250</v>
      </c>
      <c r="K47" s="37">
        <v>5</v>
      </c>
      <c r="L47" s="37">
        <v>5.56</v>
      </c>
      <c r="M47" s="34">
        <f t="shared" si="40"/>
        <v>291.88</v>
      </c>
      <c r="N47" s="33" t="s">
        <v>52</v>
      </c>
      <c r="O47" s="33" t="s">
        <v>311</v>
      </c>
      <c r="P47" s="33">
        <v>6</v>
      </c>
      <c r="Q47" s="33">
        <v>8</v>
      </c>
      <c r="R47" s="33">
        <f t="shared" si="41"/>
        <v>48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</row>
    <row r="48" spans="1:41" s="15" customFormat="1" ht="17.25" customHeight="1" x14ac:dyDescent="0.25">
      <c r="A48" s="32" t="s">
        <v>192</v>
      </c>
      <c r="B48" s="43">
        <v>10025000027</v>
      </c>
      <c r="C48" s="35">
        <v>7896111422427</v>
      </c>
      <c r="D48" s="35">
        <v>17896111422479</v>
      </c>
      <c r="E48" s="33" t="s">
        <v>41</v>
      </c>
      <c r="F48" s="33">
        <v>365</v>
      </c>
      <c r="G48" s="33">
        <v>1705301</v>
      </c>
      <c r="H48" s="33" t="s">
        <v>29</v>
      </c>
      <c r="I48" s="33" t="s">
        <v>190</v>
      </c>
      <c r="J48" s="36">
        <v>500</v>
      </c>
      <c r="K48" s="37">
        <v>6</v>
      </c>
      <c r="L48" s="37">
        <v>6.4</v>
      </c>
      <c r="M48" s="34">
        <f t="shared" ref="M48:M49" si="42">L48*R48+25</f>
        <v>293.8</v>
      </c>
      <c r="N48" s="33" t="s">
        <v>53</v>
      </c>
      <c r="O48" s="33" t="s">
        <v>54</v>
      </c>
      <c r="P48" s="33">
        <v>7</v>
      </c>
      <c r="Q48" s="33">
        <v>6</v>
      </c>
      <c r="R48" s="33">
        <f t="shared" ref="R48:R49" si="43">P48*Q48</f>
        <v>42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</row>
    <row r="49" spans="1:41" s="16" customFormat="1" ht="17.25" customHeight="1" x14ac:dyDescent="0.25">
      <c r="A49" s="32" t="s">
        <v>305</v>
      </c>
      <c r="B49" s="43">
        <v>10020000045</v>
      </c>
      <c r="C49" s="35">
        <v>7896111423707</v>
      </c>
      <c r="D49" s="35">
        <v>17896111423896</v>
      </c>
      <c r="E49" s="33" t="s">
        <v>41</v>
      </c>
      <c r="F49" s="33">
        <v>365</v>
      </c>
      <c r="G49" s="33">
        <v>1705301</v>
      </c>
      <c r="H49" s="33" t="s">
        <v>29</v>
      </c>
      <c r="I49" s="33" t="s">
        <v>72</v>
      </c>
      <c r="J49" s="36">
        <v>250</v>
      </c>
      <c r="K49" s="37">
        <v>5</v>
      </c>
      <c r="L49" s="37">
        <v>5.56</v>
      </c>
      <c r="M49" s="34">
        <f t="shared" si="42"/>
        <v>291.88</v>
      </c>
      <c r="N49" s="33" t="s">
        <v>52</v>
      </c>
      <c r="O49" s="33" t="s">
        <v>311</v>
      </c>
      <c r="P49" s="33">
        <v>6</v>
      </c>
      <c r="Q49" s="33">
        <v>8</v>
      </c>
      <c r="R49" s="33">
        <f t="shared" si="43"/>
        <v>48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</row>
    <row r="50" spans="1:41" s="15" customFormat="1" ht="17.25" customHeight="1" x14ac:dyDescent="0.25">
      <c r="A50" s="32" t="s">
        <v>193</v>
      </c>
      <c r="B50" s="43">
        <v>10025000028</v>
      </c>
      <c r="C50" s="35">
        <v>7896111422410</v>
      </c>
      <c r="D50" s="35">
        <v>17896111422462</v>
      </c>
      <c r="E50" s="33" t="s">
        <v>41</v>
      </c>
      <c r="F50" s="33">
        <v>365</v>
      </c>
      <c r="G50" s="33">
        <v>1705301</v>
      </c>
      <c r="H50" s="33" t="s">
        <v>29</v>
      </c>
      <c r="I50" s="33" t="s">
        <v>190</v>
      </c>
      <c r="J50" s="36">
        <v>500</v>
      </c>
      <c r="K50" s="37">
        <v>6</v>
      </c>
      <c r="L50" s="37">
        <v>6.4</v>
      </c>
      <c r="M50" s="34">
        <f>L50*R50+25</f>
        <v>293.8</v>
      </c>
      <c r="N50" s="33" t="s">
        <v>53</v>
      </c>
      <c r="O50" s="33" t="s">
        <v>54</v>
      </c>
      <c r="P50" s="33">
        <v>6</v>
      </c>
      <c r="Q50" s="33">
        <v>7</v>
      </c>
      <c r="R50" s="33">
        <f t="shared" ref="R50" si="44">P50*Q50</f>
        <v>42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</row>
    <row r="51" spans="1:41" s="15" customFormat="1" ht="17.25" customHeight="1" x14ac:dyDescent="0.25">
      <c r="A51" s="32" t="s">
        <v>194</v>
      </c>
      <c r="B51" s="43">
        <v>10025000029</v>
      </c>
      <c r="C51" s="35">
        <v>7896111422434</v>
      </c>
      <c r="D51" s="35">
        <v>17896111422455</v>
      </c>
      <c r="E51" s="33" t="s">
        <v>34</v>
      </c>
      <c r="F51" s="33">
        <v>240</v>
      </c>
      <c r="G51" s="33">
        <v>1705301</v>
      </c>
      <c r="H51" s="33" t="s">
        <v>29</v>
      </c>
      <c r="I51" s="33" t="s">
        <v>190</v>
      </c>
      <c r="J51" s="36">
        <v>500</v>
      </c>
      <c r="K51" s="37">
        <v>6</v>
      </c>
      <c r="L51" s="37">
        <v>6.65</v>
      </c>
      <c r="M51" s="34">
        <f t="shared" ref="M51" si="45">L51*R51+25</f>
        <v>304.3</v>
      </c>
      <c r="N51" s="33" t="s">
        <v>53</v>
      </c>
      <c r="O51" s="33" t="s">
        <v>54</v>
      </c>
      <c r="P51" s="33">
        <v>7</v>
      </c>
      <c r="Q51" s="33">
        <v>6</v>
      </c>
      <c r="R51" s="33">
        <f t="shared" ref="R51:R56" si="46">P51*Q51</f>
        <v>42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</row>
    <row r="52" spans="1:41" s="14" customFormat="1" ht="17.25" customHeight="1" x14ac:dyDescent="0.25">
      <c r="A52" s="38" t="s">
        <v>242</v>
      </c>
      <c r="B52" s="43" t="s">
        <v>78</v>
      </c>
      <c r="C52" s="28">
        <v>7896111426227</v>
      </c>
      <c r="D52" s="28">
        <v>17896111426262</v>
      </c>
      <c r="E52" s="18" t="s">
        <v>44</v>
      </c>
      <c r="F52" s="18">
        <v>300</v>
      </c>
      <c r="G52" s="18">
        <v>1705700</v>
      </c>
      <c r="H52" s="18" t="s">
        <v>76</v>
      </c>
      <c r="I52" s="18" t="s">
        <v>77</v>
      </c>
      <c r="J52" s="25">
        <v>100</v>
      </c>
      <c r="K52" s="26">
        <v>4</v>
      </c>
      <c r="L52" s="26">
        <v>4.5339999999999998</v>
      </c>
      <c r="M52" s="34">
        <v>555.47799999999995</v>
      </c>
      <c r="N52" s="18" t="s">
        <v>240</v>
      </c>
      <c r="O52" s="18" t="s">
        <v>241</v>
      </c>
      <c r="P52" s="18">
        <v>8</v>
      </c>
      <c r="Q52" s="18">
        <v>18</v>
      </c>
      <c r="R52" s="18">
        <f t="shared" si="46"/>
        <v>144</v>
      </c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</row>
    <row r="53" spans="1:41" ht="17.25" customHeight="1" x14ac:dyDescent="0.25">
      <c r="A53" s="38" t="s">
        <v>243</v>
      </c>
      <c r="B53" s="43" t="s">
        <v>79</v>
      </c>
      <c r="C53" s="28">
        <v>7896111426210</v>
      </c>
      <c r="D53" s="28">
        <v>17896111426255</v>
      </c>
      <c r="E53" s="18" t="s">
        <v>44</v>
      </c>
      <c r="F53" s="18">
        <v>300</v>
      </c>
      <c r="G53" s="18">
        <v>1705700</v>
      </c>
      <c r="H53" s="18" t="s">
        <v>76</v>
      </c>
      <c r="I53" s="18" t="s">
        <v>77</v>
      </c>
      <c r="J53" s="25">
        <v>100</v>
      </c>
      <c r="K53" s="26">
        <v>4</v>
      </c>
      <c r="L53" s="26">
        <v>4.5339999999999998</v>
      </c>
      <c r="M53" s="34">
        <v>555.47799999999995</v>
      </c>
      <c r="N53" s="18" t="s">
        <v>240</v>
      </c>
      <c r="O53" s="18" t="s">
        <v>241</v>
      </c>
      <c r="P53" s="18">
        <v>8</v>
      </c>
      <c r="Q53" s="18">
        <v>18</v>
      </c>
      <c r="R53" s="18">
        <f t="shared" si="46"/>
        <v>144</v>
      </c>
    </row>
    <row r="54" spans="1:41" ht="17.25" customHeight="1" x14ac:dyDescent="0.25">
      <c r="A54" s="38" t="s">
        <v>244</v>
      </c>
      <c r="B54" s="43">
        <v>10065000022</v>
      </c>
      <c r="C54" s="28">
        <v>7896111427132</v>
      </c>
      <c r="D54" s="28">
        <v>17896111427160</v>
      </c>
      <c r="E54" s="18" t="s">
        <v>44</v>
      </c>
      <c r="F54" s="18">
        <v>300</v>
      </c>
      <c r="G54" s="18">
        <v>1705700</v>
      </c>
      <c r="H54" s="18" t="s">
        <v>76</v>
      </c>
      <c r="I54" s="18" t="s">
        <v>77</v>
      </c>
      <c r="J54" s="25">
        <v>100</v>
      </c>
      <c r="K54" s="26">
        <v>4</v>
      </c>
      <c r="L54" s="26">
        <v>4.5339999999999998</v>
      </c>
      <c r="M54" s="34">
        <v>555.47799999999995</v>
      </c>
      <c r="N54" s="18" t="s">
        <v>240</v>
      </c>
      <c r="O54" s="18" t="s">
        <v>241</v>
      </c>
      <c r="P54" s="18">
        <v>8</v>
      </c>
      <c r="Q54" s="18">
        <v>18</v>
      </c>
      <c r="R54" s="18">
        <f t="shared" si="46"/>
        <v>144</v>
      </c>
    </row>
    <row r="55" spans="1:41" ht="17.25" customHeight="1" x14ac:dyDescent="0.25">
      <c r="A55" s="38" t="s">
        <v>245</v>
      </c>
      <c r="B55" s="43">
        <v>10065000021</v>
      </c>
      <c r="C55" s="28">
        <v>7896111427125</v>
      </c>
      <c r="D55" s="28">
        <v>17896111427153</v>
      </c>
      <c r="E55" s="18" t="s">
        <v>44</v>
      </c>
      <c r="F55" s="18">
        <v>300</v>
      </c>
      <c r="G55" s="18">
        <v>1705700</v>
      </c>
      <c r="H55" s="18" t="s">
        <v>76</v>
      </c>
      <c r="I55" s="18" t="s">
        <v>77</v>
      </c>
      <c r="J55" s="25">
        <v>100</v>
      </c>
      <c r="K55" s="26">
        <v>4</v>
      </c>
      <c r="L55" s="26">
        <v>4.5339999999999998</v>
      </c>
      <c r="M55" s="34">
        <v>555.47799999999995</v>
      </c>
      <c r="N55" s="18" t="s">
        <v>240</v>
      </c>
      <c r="O55" s="18" t="s">
        <v>241</v>
      </c>
      <c r="P55" s="18">
        <v>8</v>
      </c>
      <c r="Q55" s="18">
        <v>18</v>
      </c>
      <c r="R55" s="18">
        <f t="shared" si="46"/>
        <v>144</v>
      </c>
    </row>
    <row r="56" spans="1:41" ht="17.25" customHeight="1" x14ac:dyDescent="0.25">
      <c r="A56" s="38" t="s">
        <v>246</v>
      </c>
      <c r="B56" s="43">
        <v>10065000023</v>
      </c>
      <c r="C56" s="28">
        <v>7896111427149</v>
      </c>
      <c r="D56" s="28">
        <v>17896111427177</v>
      </c>
      <c r="E56" s="18" t="s">
        <v>44</v>
      </c>
      <c r="F56" s="18">
        <v>300</v>
      </c>
      <c r="G56" s="18">
        <v>1705700</v>
      </c>
      <c r="H56" s="18" t="s">
        <v>76</v>
      </c>
      <c r="I56" s="18" t="s">
        <v>77</v>
      </c>
      <c r="J56" s="25">
        <v>100</v>
      </c>
      <c r="K56" s="26">
        <v>4</v>
      </c>
      <c r="L56" s="26">
        <v>4.5339999999999998</v>
      </c>
      <c r="M56" s="34">
        <v>555.47799999999995</v>
      </c>
      <c r="N56" s="18" t="s">
        <v>240</v>
      </c>
      <c r="O56" s="18" t="s">
        <v>241</v>
      </c>
      <c r="P56" s="18">
        <v>8</v>
      </c>
      <c r="Q56" s="18">
        <v>18</v>
      </c>
      <c r="R56" s="18">
        <f t="shared" si="46"/>
        <v>144</v>
      </c>
    </row>
    <row r="57" spans="1:41" s="48" customFormat="1" ht="17.25" customHeight="1" x14ac:dyDescent="0.25">
      <c r="A57" s="49" t="s">
        <v>319</v>
      </c>
      <c r="B57" s="50">
        <v>10056000003</v>
      </c>
      <c r="C57" s="51">
        <v>7896111426647</v>
      </c>
      <c r="D57" s="51">
        <v>17896111426682</v>
      </c>
      <c r="E57" s="52" t="s">
        <v>44</v>
      </c>
      <c r="F57" s="52">
        <v>300</v>
      </c>
      <c r="G57" s="52">
        <v>1705700</v>
      </c>
      <c r="H57" s="52" t="s">
        <v>76</v>
      </c>
      <c r="I57" s="52" t="s">
        <v>81</v>
      </c>
      <c r="J57" s="53">
        <v>84</v>
      </c>
      <c r="K57" s="54">
        <v>3.36</v>
      </c>
      <c r="L57" s="55">
        <v>3.9529999999999998</v>
      </c>
      <c r="M57" s="56">
        <f>L57*R57+25</f>
        <v>530.98399999999992</v>
      </c>
      <c r="N57" s="52" t="s">
        <v>324</v>
      </c>
      <c r="O57" s="57" t="s">
        <v>325</v>
      </c>
      <c r="P57" s="52">
        <v>8</v>
      </c>
      <c r="Q57" s="52">
        <v>16</v>
      </c>
      <c r="R57" s="52">
        <f t="shared" ref="R57" si="47">P57*Q57</f>
        <v>128</v>
      </c>
      <c r="S57" s="14"/>
      <c r="T57" s="14"/>
      <c r="U57" s="14"/>
    </row>
    <row r="58" spans="1:41" s="48" customFormat="1" ht="17.25" customHeight="1" x14ac:dyDescent="0.25">
      <c r="A58" s="49" t="s">
        <v>320</v>
      </c>
      <c r="B58" s="50">
        <v>10056000004</v>
      </c>
      <c r="C58" s="51">
        <v>7896111426661</v>
      </c>
      <c r="D58" s="51">
        <v>17896111426705</v>
      </c>
      <c r="E58" s="52" t="s">
        <v>44</v>
      </c>
      <c r="F58" s="52">
        <v>300</v>
      </c>
      <c r="G58" s="52">
        <v>1705700</v>
      </c>
      <c r="H58" s="52" t="s">
        <v>76</v>
      </c>
      <c r="I58" s="52" t="s">
        <v>81</v>
      </c>
      <c r="J58" s="53">
        <v>84</v>
      </c>
      <c r="K58" s="54">
        <v>3.36</v>
      </c>
      <c r="L58" s="55">
        <v>3.9529999999999998</v>
      </c>
      <c r="M58" s="56">
        <f>L58*R58+25</f>
        <v>530.98399999999992</v>
      </c>
      <c r="N58" s="52" t="s">
        <v>324</v>
      </c>
      <c r="O58" s="52" t="s">
        <v>325</v>
      </c>
      <c r="P58" s="52">
        <v>8</v>
      </c>
      <c r="Q58" s="52">
        <v>16</v>
      </c>
      <c r="R58" s="52">
        <f t="shared" ref="R58:R59" si="48">P58*Q58</f>
        <v>128</v>
      </c>
      <c r="S58" s="14"/>
      <c r="T58" s="14"/>
      <c r="U58" s="14"/>
    </row>
    <row r="59" spans="1:41" s="48" customFormat="1" ht="17.25" customHeight="1" x14ac:dyDescent="0.25">
      <c r="A59" s="49" t="s">
        <v>321</v>
      </c>
      <c r="B59" s="50">
        <v>10056000001</v>
      </c>
      <c r="C59" s="51">
        <v>7896111426654</v>
      </c>
      <c r="D59" s="51">
        <v>17896111426699</v>
      </c>
      <c r="E59" s="52" t="s">
        <v>44</v>
      </c>
      <c r="F59" s="52">
        <v>300</v>
      </c>
      <c r="G59" s="52">
        <v>1705700</v>
      </c>
      <c r="H59" s="52" t="s">
        <v>76</v>
      </c>
      <c r="I59" s="52" t="s">
        <v>81</v>
      </c>
      <c r="J59" s="53">
        <v>84</v>
      </c>
      <c r="K59" s="54">
        <v>3.36</v>
      </c>
      <c r="L59" s="55">
        <v>3.9529999999999998</v>
      </c>
      <c r="M59" s="56">
        <f t="shared" ref="M59:M61" si="49">L59*R59+25</f>
        <v>530.98399999999992</v>
      </c>
      <c r="N59" s="52" t="s">
        <v>324</v>
      </c>
      <c r="O59" s="52" t="s">
        <v>325</v>
      </c>
      <c r="P59" s="52">
        <v>8</v>
      </c>
      <c r="Q59" s="52">
        <v>16</v>
      </c>
      <c r="R59" s="52">
        <f t="shared" si="48"/>
        <v>128</v>
      </c>
      <c r="S59" s="14"/>
      <c r="T59" s="14"/>
      <c r="U59" s="14"/>
    </row>
    <row r="60" spans="1:41" s="48" customFormat="1" ht="17.25" customHeight="1" x14ac:dyDescent="0.25">
      <c r="A60" s="58" t="s">
        <v>322</v>
      </c>
      <c r="B60" s="50">
        <v>10056000002</v>
      </c>
      <c r="C60" s="59">
        <v>7896111426678</v>
      </c>
      <c r="D60" s="59">
        <v>17896111426712</v>
      </c>
      <c r="E60" s="52" t="s">
        <v>44</v>
      </c>
      <c r="F60" s="52">
        <v>300</v>
      </c>
      <c r="G60" s="52">
        <v>1705700</v>
      </c>
      <c r="H60" s="52" t="s">
        <v>76</v>
      </c>
      <c r="I60" s="52" t="s">
        <v>81</v>
      </c>
      <c r="J60" s="53">
        <v>84</v>
      </c>
      <c r="K60" s="54">
        <v>3.36</v>
      </c>
      <c r="L60" s="55">
        <v>3.9529999999999998</v>
      </c>
      <c r="M60" s="56">
        <f t="shared" si="49"/>
        <v>530.98399999999992</v>
      </c>
      <c r="N60" s="52" t="s">
        <v>324</v>
      </c>
      <c r="O60" s="52" t="s">
        <v>325</v>
      </c>
      <c r="P60" s="52">
        <v>8</v>
      </c>
      <c r="Q60" s="52">
        <v>16</v>
      </c>
      <c r="R60" s="52">
        <f>P60*Q60</f>
        <v>128</v>
      </c>
      <c r="S60" s="14"/>
      <c r="T60" s="14"/>
      <c r="U60" s="14"/>
    </row>
    <row r="61" spans="1:41" s="48" customFormat="1" ht="17.25" customHeight="1" x14ac:dyDescent="0.25">
      <c r="A61" s="58" t="s">
        <v>323</v>
      </c>
      <c r="B61" s="50">
        <v>10056000005</v>
      </c>
      <c r="C61" s="59">
        <v>7896111426760</v>
      </c>
      <c r="D61" s="59">
        <v>17896111420192</v>
      </c>
      <c r="E61" s="52" t="s">
        <v>44</v>
      </c>
      <c r="F61" s="52">
        <v>300</v>
      </c>
      <c r="G61" s="52">
        <v>1705700</v>
      </c>
      <c r="H61" s="52" t="s">
        <v>76</v>
      </c>
      <c r="I61" s="52" t="s">
        <v>81</v>
      </c>
      <c r="J61" s="53">
        <v>84</v>
      </c>
      <c r="K61" s="54">
        <v>3.36</v>
      </c>
      <c r="L61" s="55">
        <v>3.9529999999999998</v>
      </c>
      <c r="M61" s="56">
        <f t="shared" si="49"/>
        <v>530.98399999999992</v>
      </c>
      <c r="N61" s="52" t="s">
        <v>324</v>
      </c>
      <c r="O61" s="52" t="s">
        <v>325</v>
      </c>
      <c r="P61" s="52">
        <v>8</v>
      </c>
      <c r="Q61" s="52">
        <v>16</v>
      </c>
      <c r="R61" s="52">
        <f>P61*Q61</f>
        <v>128</v>
      </c>
      <c r="S61" s="14"/>
      <c r="T61" s="14"/>
      <c r="U61" s="14"/>
    </row>
    <row r="62" spans="1:41" ht="17.25" customHeight="1" x14ac:dyDescent="0.25">
      <c r="A62" s="23" t="s">
        <v>80</v>
      </c>
      <c r="B62" s="43">
        <v>10056000003</v>
      </c>
      <c r="C62" s="24">
        <v>7896111426647</v>
      </c>
      <c r="D62" s="24">
        <v>17896111426682</v>
      </c>
      <c r="E62" s="18" t="s">
        <v>44</v>
      </c>
      <c r="F62" s="18">
        <v>300</v>
      </c>
      <c r="G62" s="18">
        <v>1705700</v>
      </c>
      <c r="H62" s="18" t="s">
        <v>76</v>
      </c>
      <c r="I62" s="18" t="s">
        <v>81</v>
      </c>
      <c r="J62" s="25">
        <v>84</v>
      </c>
      <c r="K62" s="26">
        <v>3.36</v>
      </c>
      <c r="L62" s="37">
        <v>3.86</v>
      </c>
      <c r="M62" s="34">
        <f t="shared" ref="M62:M64" si="50">L62*R62+25</f>
        <v>580.84</v>
      </c>
      <c r="N62" s="18" t="s">
        <v>251</v>
      </c>
      <c r="O62" s="33" t="s">
        <v>82</v>
      </c>
      <c r="P62" s="18">
        <v>8</v>
      </c>
      <c r="Q62" s="18">
        <v>18</v>
      </c>
      <c r="R62" s="18">
        <f t="shared" ref="R62:R64" si="51">P62*Q62</f>
        <v>144</v>
      </c>
    </row>
    <row r="63" spans="1:41" ht="17.25" customHeight="1" x14ac:dyDescent="0.25">
      <c r="A63" s="23" t="s">
        <v>83</v>
      </c>
      <c r="B63" s="43">
        <v>10056000004</v>
      </c>
      <c r="C63" s="24">
        <v>7896111426661</v>
      </c>
      <c r="D63" s="24">
        <v>17896111426705</v>
      </c>
      <c r="E63" s="18" t="s">
        <v>44</v>
      </c>
      <c r="F63" s="18">
        <v>300</v>
      </c>
      <c r="G63" s="18">
        <v>1705700</v>
      </c>
      <c r="H63" s="18" t="s">
        <v>76</v>
      </c>
      <c r="I63" s="18" t="s">
        <v>81</v>
      </c>
      <c r="J63" s="25">
        <v>84</v>
      </c>
      <c r="K63" s="26">
        <v>3.36</v>
      </c>
      <c r="L63" s="37">
        <v>3.86</v>
      </c>
      <c r="M63" s="34">
        <f t="shared" si="50"/>
        <v>580.84</v>
      </c>
      <c r="N63" s="18" t="s">
        <v>251</v>
      </c>
      <c r="O63" s="18" t="s">
        <v>82</v>
      </c>
      <c r="P63" s="18">
        <v>8</v>
      </c>
      <c r="Q63" s="18">
        <v>18</v>
      </c>
      <c r="R63" s="18">
        <f t="shared" si="51"/>
        <v>144</v>
      </c>
    </row>
    <row r="64" spans="1:41" ht="17.25" customHeight="1" x14ac:dyDescent="0.25">
      <c r="A64" s="23" t="s">
        <v>84</v>
      </c>
      <c r="B64" s="43">
        <v>10056000001</v>
      </c>
      <c r="C64" s="24">
        <v>7896111426654</v>
      </c>
      <c r="D64" s="24">
        <v>17896111426699</v>
      </c>
      <c r="E64" s="18" t="s">
        <v>44</v>
      </c>
      <c r="F64" s="18">
        <v>300</v>
      </c>
      <c r="G64" s="18">
        <v>1705700</v>
      </c>
      <c r="H64" s="18" t="s">
        <v>76</v>
      </c>
      <c r="I64" s="18" t="s">
        <v>81</v>
      </c>
      <c r="J64" s="25">
        <v>84</v>
      </c>
      <c r="K64" s="26">
        <v>3.36</v>
      </c>
      <c r="L64" s="37">
        <v>3.86</v>
      </c>
      <c r="M64" s="34">
        <f t="shared" si="50"/>
        <v>580.84</v>
      </c>
      <c r="N64" s="18" t="s">
        <v>251</v>
      </c>
      <c r="O64" s="18" t="s">
        <v>82</v>
      </c>
      <c r="P64" s="18">
        <v>8</v>
      </c>
      <c r="Q64" s="18">
        <v>18</v>
      </c>
      <c r="R64" s="18">
        <f t="shared" si="51"/>
        <v>144</v>
      </c>
    </row>
    <row r="65" spans="1:41" ht="17.25" customHeight="1" x14ac:dyDescent="0.25">
      <c r="A65" s="38" t="s">
        <v>85</v>
      </c>
      <c r="B65" s="43">
        <v>10056000002</v>
      </c>
      <c r="C65" s="28">
        <v>7896111426678</v>
      </c>
      <c r="D65" s="28">
        <v>17896111426712</v>
      </c>
      <c r="E65" s="18" t="s">
        <v>44</v>
      </c>
      <c r="F65" s="18">
        <v>300</v>
      </c>
      <c r="G65" s="18">
        <v>1705700</v>
      </c>
      <c r="H65" s="18" t="s">
        <v>76</v>
      </c>
      <c r="I65" s="18" t="s">
        <v>81</v>
      </c>
      <c r="J65" s="25">
        <v>84</v>
      </c>
      <c r="K65" s="26">
        <v>3.36</v>
      </c>
      <c r="L65" s="37">
        <v>3.86</v>
      </c>
      <c r="M65" s="34">
        <v>555.47799999999995</v>
      </c>
      <c r="N65" s="18" t="s">
        <v>251</v>
      </c>
      <c r="O65" s="18" t="s">
        <v>82</v>
      </c>
      <c r="P65" s="18">
        <v>8</v>
      </c>
      <c r="Q65" s="18">
        <v>18</v>
      </c>
      <c r="R65" s="18">
        <f>P65*Q65</f>
        <v>144</v>
      </c>
    </row>
    <row r="66" spans="1:41" ht="17.25" customHeight="1" x14ac:dyDescent="0.25">
      <c r="A66" s="38" t="s">
        <v>86</v>
      </c>
      <c r="B66" s="43">
        <v>10056000005</v>
      </c>
      <c r="C66" s="28">
        <v>7896111426760</v>
      </c>
      <c r="D66" s="28">
        <v>17896111420192</v>
      </c>
      <c r="E66" s="18" t="s">
        <v>44</v>
      </c>
      <c r="F66" s="18">
        <v>300</v>
      </c>
      <c r="G66" s="18">
        <v>1705700</v>
      </c>
      <c r="H66" s="18" t="s">
        <v>76</v>
      </c>
      <c r="I66" s="18" t="s">
        <v>81</v>
      </c>
      <c r="J66" s="25">
        <v>84</v>
      </c>
      <c r="K66" s="26">
        <v>3.36</v>
      </c>
      <c r="L66" s="37">
        <v>3.86</v>
      </c>
      <c r="M66" s="34">
        <v>555.47799999999995</v>
      </c>
      <c r="N66" s="18" t="s">
        <v>251</v>
      </c>
      <c r="O66" s="18" t="s">
        <v>82</v>
      </c>
      <c r="P66" s="18">
        <v>8</v>
      </c>
      <c r="Q66" s="18">
        <v>18</v>
      </c>
      <c r="R66" s="18">
        <f>P66*Q66</f>
        <v>144</v>
      </c>
    </row>
    <row r="67" spans="1:41" ht="17.25" customHeight="1" x14ac:dyDescent="0.25">
      <c r="A67" s="39" t="s">
        <v>87</v>
      </c>
      <c r="B67" s="43">
        <v>200260000033</v>
      </c>
      <c r="C67" s="24">
        <v>7896111424995</v>
      </c>
      <c r="D67" s="24">
        <v>17896111425036</v>
      </c>
      <c r="E67" s="18" t="s">
        <v>88</v>
      </c>
      <c r="F67" s="18">
        <v>730</v>
      </c>
      <c r="G67" s="18">
        <v>1704900</v>
      </c>
      <c r="H67" s="18" t="s">
        <v>89</v>
      </c>
      <c r="I67" s="18" t="s">
        <v>264</v>
      </c>
      <c r="J67" s="25">
        <v>500</v>
      </c>
      <c r="K67" s="26">
        <v>10</v>
      </c>
      <c r="L67" s="26">
        <v>10.35</v>
      </c>
      <c r="M67" s="34">
        <f t="shared" ref="M67" si="52">L67*R67+25</f>
        <v>604.6</v>
      </c>
      <c r="N67" s="18" t="s">
        <v>91</v>
      </c>
      <c r="O67" s="18" t="s">
        <v>267</v>
      </c>
      <c r="P67" s="18">
        <v>8</v>
      </c>
      <c r="Q67" s="18">
        <v>7</v>
      </c>
      <c r="R67" s="18">
        <f>P67*Q67</f>
        <v>56</v>
      </c>
    </row>
    <row r="68" spans="1:41" ht="17.25" customHeight="1" x14ac:dyDescent="0.25">
      <c r="A68" s="39" t="s">
        <v>307</v>
      </c>
      <c r="B68" s="43">
        <v>200230000018</v>
      </c>
      <c r="C68" s="24">
        <v>7896111425077</v>
      </c>
      <c r="D68" s="24">
        <v>17896111427450</v>
      </c>
      <c r="E68" s="18" t="s">
        <v>88</v>
      </c>
      <c r="F68" s="18">
        <v>730</v>
      </c>
      <c r="G68" s="18">
        <v>1704900</v>
      </c>
      <c r="H68" s="18" t="s">
        <v>89</v>
      </c>
      <c r="I68" s="18" t="s">
        <v>264</v>
      </c>
      <c r="J68" s="25">
        <v>500</v>
      </c>
      <c r="K68" s="26">
        <v>10</v>
      </c>
      <c r="L68" s="26">
        <v>10.35</v>
      </c>
      <c r="M68" s="34">
        <f t="shared" ref="M68" si="53">L68*R68+25</f>
        <v>604.6</v>
      </c>
      <c r="N68" s="18" t="s">
        <v>91</v>
      </c>
      <c r="O68" s="18" t="s">
        <v>267</v>
      </c>
      <c r="P68" s="18">
        <v>8</v>
      </c>
      <c r="Q68" s="18">
        <v>7</v>
      </c>
      <c r="R68" s="18">
        <f>P68*Q68</f>
        <v>56</v>
      </c>
    </row>
    <row r="69" spans="1:41" ht="17.25" customHeight="1" x14ac:dyDescent="0.25">
      <c r="A69" s="39" t="s">
        <v>94</v>
      </c>
      <c r="B69" s="43" t="s">
        <v>95</v>
      </c>
      <c r="C69" s="24">
        <v>7896111422632</v>
      </c>
      <c r="D69" s="24">
        <v>17896111422660</v>
      </c>
      <c r="E69" s="18" t="s">
        <v>88</v>
      </c>
      <c r="F69" s="18">
        <v>730</v>
      </c>
      <c r="G69" s="18">
        <v>1704900</v>
      </c>
      <c r="H69" s="18" t="s">
        <v>89</v>
      </c>
      <c r="I69" s="18" t="s">
        <v>96</v>
      </c>
      <c r="J69" s="25">
        <v>200</v>
      </c>
      <c r="K69" s="26">
        <v>2.4</v>
      </c>
      <c r="L69" s="26">
        <v>2.64</v>
      </c>
      <c r="M69" s="34">
        <f t="shared" si="2"/>
        <v>289</v>
      </c>
      <c r="N69" s="18" t="s">
        <v>262</v>
      </c>
      <c r="O69" s="18" t="s">
        <v>97</v>
      </c>
      <c r="P69" s="18">
        <v>10</v>
      </c>
      <c r="Q69" s="18">
        <v>10</v>
      </c>
      <c r="R69" s="18">
        <f t="shared" si="1"/>
        <v>100</v>
      </c>
    </row>
    <row r="70" spans="1:41" s="14" customFormat="1" ht="17.25" customHeight="1" x14ac:dyDescent="0.25">
      <c r="A70" s="39" t="s">
        <v>98</v>
      </c>
      <c r="B70" s="43" t="s">
        <v>99</v>
      </c>
      <c r="C70" s="24">
        <v>7896111422625</v>
      </c>
      <c r="D70" s="24">
        <v>17896111422653</v>
      </c>
      <c r="E70" s="18" t="s">
        <v>88</v>
      </c>
      <c r="F70" s="18">
        <v>730</v>
      </c>
      <c r="G70" s="18">
        <v>1704900</v>
      </c>
      <c r="H70" s="18" t="s">
        <v>89</v>
      </c>
      <c r="I70" s="18" t="s">
        <v>96</v>
      </c>
      <c r="J70" s="25">
        <v>200</v>
      </c>
      <c r="K70" s="26">
        <v>2.4</v>
      </c>
      <c r="L70" s="26">
        <v>2.64</v>
      </c>
      <c r="M70" s="34">
        <f t="shared" si="2"/>
        <v>289</v>
      </c>
      <c r="N70" s="18" t="s">
        <v>262</v>
      </c>
      <c r="O70" s="18" t="s">
        <v>97</v>
      </c>
      <c r="P70" s="18">
        <v>10</v>
      </c>
      <c r="Q70" s="18">
        <v>10</v>
      </c>
      <c r="R70" s="18">
        <f t="shared" si="1"/>
        <v>100</v>
      </c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</row>
    <row r="71" spans="1:41" s="14" customFormat="1" ht="17.25" customHeight="1" x14ac:dyDescent="0.25">
      <c r="A71" s="39" t="s">
        <v>255</v>
      </c>
      <c r="B71" s="43">
        <v>200260000030</v>
      </c>
      <c r="C71" s="24">
        <v>7896111426777</v>
      </c>
      <c r="D71" s="24">
        <v>17896111426774</v>
      </c>
      <c r="E71" s="18" t="s">
        <v>88</v>
      </c>
      <c r="F71" s="18">
        <v>730</v>
      </c>
      <c r="G71" s="18">
        <v>1704900</v>
      </c>
      <c r="H71" s="18" t="s">
        <v>89</v>
      </c>
      <c r="I71" s="18" t="s">
        <v>264</v>
      </c>
      <c r="J71" s="25">
        <v>500</v>
      </c>
      <c r="K71" s="26">
        <v>10</v>
      </c>
      <c r="L71" s="26">
        <v>10.35</v>
      </c>
      <c r="M71" s="34">
        <f t="shared" ref="M71" si="54">L71*R71+25</f>
        <v>604.6</v>
      </c>
      <c r="N71" s="18" t="s">
        <v>91</v>
      </c>
      <c r="O71" s="18" t="s">
        <v>267</v>
      </c>
      <c r="P71" s="18">
        <v>8</v>
      </c>
      <c r="Q71" s="18">
        <v>7</v>
      </c>
      <c r="R71" s="18">
        <f>P71*Q71</f>
        <v>56</v>
      </c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</row>
    <row r="72" spans="1:41" s="14" customFormat="1" ht="17.25" customHeight="1" x14ac:dyDescent="0.25">
      <c r="A72" s="39" t="s">
        <v>100</v>
      </c>
      <c r="B72" s="43">
        <v>200290000004</v>
      </c>
      <c r="C72" s="24">
        <v>7896111425558</v>
      </c>
      <c r="D72" s="24">
        <v>17896111425616</v>
      </c>
      <c r="E72" s="18" t="s">
        <v>88</v>
      </c>
      <c r="F72" s="18">
        <v>730</v>
      </c>
      <c r="G72" s="18">
        <v>1704905</v>
      </c>
      <c r="H72" s="18" t="s">
        <v>93</v>
      </c>
      <c r="I72" s="18" t="s">
        <v>265</v>
      </c>
      <c r="J72" s="25">
        <v>500</v>
      </c>
      <c r="K72" s="26">
        <v>10</v>
      </c>
      <c r="L72" s="26">
        <v>10.35</v>
      </c>
      <c r="M72" s="27">
        <f>L72*R72+25</f>
        <v>1060</v>
      </c>
      <c r="N72" s="18" t="s">
        <v>252</v>
      </c>
      <c r="O72" s="18" t="s">
        <v>266</v>
      </c>
      <c r="P72" s="18">
        <v>10</v>
      </c>
      <c r="Q72" s="18">
        <v>10</v>
      </c>
      <c r="R72" s="18">
        <f>P72*Q72</f>
        <v>100</v>
      </c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</row>
    <row r="73" spans="1:41" s="14" customFormat="1" ht="17.25" customHeight="1" x14ac:dyDescent="0.25">
      <c r="A73" s="39" t="s">
        <v>102</v>
      </c>
      <c r="B73" s="43">
        <v>200232000006</v>
      </c>
      <c r="C73" s="24">
        <v>7896111425589</v>
      </c>
      <c r="D73" s="24">
        <v>17896111425647</v>
      </c>
      <c r="E73" s="18" t="s">
        <v>88</v>
      </c>
      <c r="F73" s="18">
        <v>730</v>
      </c>
      <c r="G73" s="18">
        <v>1704904</v>
      </c>
      <c r="H73" s="18" t="s">
        <v>93</v>
      </c>
      <c r="I73" s="18" t="s">
        <v>265</v>
      </c>
      <c r="J73" s="25">
        <v>500</v>
      </c>
      <c r="K73" s="26">
        <v>10</v>
      </c>
      <c r="L73" s="26">
        <v>10.35</v>
      </c>
      <c r="M73" s="27">
        <f t="shared" ref="M73" si="55">L73*R73+25</f>
        <v>1060</v>
      </c>
      <c r="N73" s="18" t="s">
        <v>252</v>
      </c>
      <c r="O73" s="18" t="s">
        <v>271</v>
      </c>
      <c r="P73" s="18">
        <v>10</v>
      </c>
      <c r="Q73" s="18">
        <v>10</v>
      </c>
      <c r="R73" s="18">
        <f>P73*Q73</f>
        <v>100</v>
      </c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</row>
    <row r="74" spans="1:41" s="14" customFormat="1" ht="17.25" customHeight="1" x14ac:dyDescent="0.25">
      <c r="A74" s="39" t="s">
        <v>103</v>
      </c>
      <c r="B74" s="43">
        <v>200260000029</v>
      </c>
      <c r="C74" s="24">
        <v>7896111419786</v>
      </c>
      <c r="D74" s="24">
        <v>17896111421106</v>
      </c>
      <c r="E74" s="18" t="s">
        <v>88</v>
      </c>
      <c r="F74" s="18">
        <v>730</v>
      </c>
      <c r="G74" s="18">
        <v>1704900</v>
      </c>
      <c r="H74" s="18" t="s">
        <v>89</v>
      </c>
      <c r="I74" s="18" t="s">
        <v>264</v>
      </c>
      <c r="J74" s="25">
        <v>500</v>
      </c>
      <c r="K74" s="26">
        <v>10</v>
      </c>
      <c r="L74" s="26">
        <v>10.35</v>
      </c>
      <c r="M74" s="27">
        <f t="shared" ref="M74" si="56">L74*R74+25</f>
        <v>1060</v>
      </c>
      <c r="N74" s="18" t="s">
        <v>252</v>
      </c>
      <c r="O74" s="18" t="s">
        <v>266</v>
      </c>
      <c r="P74" s="18">
        <v>10</v>
      </c>
      <c r="Q74" s="18">
        <v>10</v>
      </c>
      <c r="R74" s="18">
        <f>P74*Q74</f>
        <v>100</v>
      </c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</row>
    <row r="75" spans="1:41" s="14" customFormat="1" ht="17.25" customHeight="1" x14ac:dyDescent="0.25">
      <c r="A75" s="39" t="s">
        <v>104</v>
      </c>
      <c r="B75" s="43" t="s">
        <v>105</v>
      </c>
      <c r="C75" s="24">
        <v>7896111425442</v>
      </c>
      <c r="D75" s="24">
        <v>17896111425500</v>
      </c>
      <c r="E75" s="18" t="s">
        <v>88</v>
      </c>
      <c r="F75" s="18">
        <v>730</v>
      </c>
      <c r="G75" s="18">
        <v>1704900</v>
      </c>
      <c r="H75" s="18" t="s">
        <v>89</v>
      </c>
      <c r="I75" s="18" t="s">
        <v>90</v>
      </c>
      <c r="J75" s="25">
        <v>500</v>
      </c>
      <c r="K75" s="26">
        <v>12</v>
      </c>
      <c r="L75" s="26">
        <v>12.29</v>
      </c>
      <c r="M75" s="27">
        <f t="shared" si="2"/>
        <v>1254</v>
      </c>
      <c r="N75" s="18" t="s">
        <v>252</v>
      </c>
      <c r="O75" s="18" t="s">
        <v>101</v>
      </c>
      <c r="P75" s="18">
        <v>11</v>
      </c>
      <c r="Q75" s="18">
        <v>9</v>
      </c>
      <c r="R75" s="18">
        <f t="shared" ref="R75" si="57">P75*Q75+1</f>
        <v>100</v>
      </c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</row>
    <row r="76" spans="1:41" s="14" customFormat="1" ht="17.25" customHeight="1" x14ac:dyDescent="0.25">
      <c r="A76" s="39" t="s">
        <v>106</v>
      </c>
      <c r="B76" s="43">
        <v>200230000023</v>
      </c>
      <c r="C76" s="24">
        <v>7896111419762</v>
      </c>
      <c r="D76" s="24">
        <v>17896111422509</v>
      </c>
      <c r="E76" s="18" t="s">
        <v>88</v>
      </c>
      <c r="F76" s="18">
        <v>730</v>
      </c>
      <c r="G76" s="18">
        <v>1704904</v>
      </c>
      <c r="H76" s="18" t="s">
        <v>93</v>
      </c>
      <c r="I76" s="18" t="s">
        <v>264</v>
      </c>
      <c r="J76" s="25">
        <v>500</v>
      </c>
      <c r="K76" s="26">
        <v>10</v>
      </c>
      <c r="L76" s="26">
        <v>10.35</v>
      </c>
      <c r="M76" s="27">
        <f>L76*R76+25</f>
        <v>1060</v>
      </c>
      <c r="N76" s="18" t="s">
        <v>252</v>
      </c>
      <c r="O76" s="18" t="s">
        <v>266</v>
      </c>
      <c r="P76" s="18">
        <v>10</v>
      </c>
      <c r="Q76" s="18">
        <v>10</v>
      </c>
      <c r="R76" s="18">
        <f>P76*Q76</f>
        <v>100</v>
      </c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</row>
    <row r="77" spans="1:41" s="14" customFormat="1" ht="17.25" customHeight="1" x14ac:dyDescent="0.25">
      <c r="A77" s="39" t="s">
        <v>107</v>
      </c>
      <c r="B77" s="43">
        <v>200231000013</v>
      </c>
      <c r="C77" s="24">
        <v>7896111419779</v>
      </c>
      <c r="D77" s="24">
        <v>17896111421137</v>
      </c>
      <c r="E77" s="18" t="s">
        <v>88</v>
      </c>
      <c r="F77" s="18">
        <v>730</v>
      </c>
      <c r="G77" s="18">
        <v>1704904</v>
      </c>
      <c r="H77" s="18" t="s">
        <v>93</v>
      </c>
      <c r="I77" s="18" t="s">
        <v>270</v>
      </c>
      <c r="J77" s="25">
        <v>1000</v>
      </c>
      <c r="K77" s="26">
        <v>10</v>
      </c>
      <c r="L77" s="26">
        <v>10.35</v>
      </c>
      <c r="M77" s="27">
        <f t="shared" ref="M77" si="58">L77*R77+25</f>
        <v>1060</v>
      </c>
      <c r="N77" s="18" t="s">
        <v>253</v>
      </c>
      <c r="O77" s="18" t="s">
        <v>266</v>
      </c>
      <c r="P77" s="18">
        <v>10</v>
      </c>
      <c r="Q77" s="18">
        <v>10</v>
      </c>
      <c r="R77" s="18">
        <f>P77*Q77</f>
        <v>100</v>
      </c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</row>
    <row r="78" spans="1:41" s="14" customFormat="1" ht="17.25" customHeight="1" x14ac:dyDescent="0.25">
      <c r="A78" s="39" t="s">
        <v>108</v>
      </c>
      <c r="B78" s="43">
        <v>200260000035</v>
      </c>
      <c r="C78" s="24">
        <v>7896111422267</v>
      </c>
      <c r="D78" s="24">
        <v>17896111422585</v>
      </c>
      <c r="E78" s="18" t="s">
        <v>88</v>
      </c>
      <c r="F78" s="18">
        <v>730</v>
      </c>
      <c r="G78" s="18">
        <v>1704900</v>
      </c>
      <c r="H78" s="18" t="s">
        <v>89</v>
      </c>
      <c r="I78" s="18" t="s">
        <v>265</v>
      </c>
      <c r="J78" s="25">
        <v>500</v>
      </c>
      <c r="K78" s="26">
        <v>10</v>
      </c>
      <c r="L78" s="26">
        <v>10.35</v>
      </c>
      <c r="M78" s="27">
        <f t="shared" ref="M78" si="59">L78*R78+25</f>
        <v>521.79999999999995</v>
      </c>
      <c r="N78" s="18" t="s">
        <v>260</v>
      </c>
      <c r="O78" s="18" t="s">
        <v>274</v>
      </c>
      <c r="P78" s="18">
        <v>8</v>
      </c>
      <c r="Q78" s="18">
        <v>6</v>
      </c>
      <c r="R78" s="18">
        <f>P78*Q78</f>
        <v>48</v>
      </c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</row>
    <row r="79" spans="1:41" s="14" customFormat="1" ht="17.25" customHeight="1" x14ac:dyDescent="0.25">
      <c r="A79" s="39" t="s">
        <v>109</v>
      </c>
      <c r="B79" s="43">
        <v>200230000024</v>
      </c>
      <c r="C79" s="24">
        <v>7896111419816</v>
      </c>
      <c r="D79" s="24">
        <v>17896111422530</v>
      </c>
      <c r="E79" s="18" t="s">
        <v>88</v>
      </c>
      <c r="F79" s="18">
        <v>730</v>
      </c>
      <c r="G79" s="18">
        <v>1704904</v>
      </c>
      <c r="H79" s="18" t="s">
        <v>93</v>
      </c>
      <c r="I79" s="18" t="s">
        <v>264</v>
      </c>
      <c r="J79" s="25">
        <v>500</v>
      </c>
      <c r="K79" s="26">
        <v>10</v>
      </c>
      <c r="L79" s="26">
        <v>10.35</v>
      </c>
      <c r="M79" s="27">
        <f t="shared" ref="M79" si="60">L79*R79+25</f>
        <v>521.79999999999995</v>
      </c>
      <c r="N79" s="18" t="s">
        <v>260</v>
      </c>
      <c r="O79" s="18" t="s">
        <v>274</v>
      </c>
      <c r="P79" s="18">
        <v>8</v>
      </c>
      <c r="Q79" s="18">
        <v>6</v>
      </c>
      <c r="R79" s="18">
        <f t="shared" ref="R79" si="61">P79*Q79</f>
        <v>48</v>
      </c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</row>
    <row r="80" spans="1:41" s="14" customFormat="1" ht="17.25" customHeight="1" x14ac:dyDescent="0.25">
      <c r="A80" s="39" t="s">
        <v>110</v>
      </c>
      <c r="B80" s="43">
        <v>200260000031</v>
      </c>
      <c r="C80" s="24">
        <v>7896111426982</v>
      </c>
      <c r="D80" s="24">
        <v>17896111426996</v>
      </c>
      <c r="E80" s="18" t="s">
        <v>88</v>
      </c>
      <c r="F80" s="18">
        <v>730</v>
      </c>
      <c r="G80" s="18">
        <v>1704900</v>
      </c>
      <c r="H80" s="18" t="s">
        <v>89</v>
      </c>
      <c r="I80" s="18" t="s">
        <v>269</v>
      </c>
      <c r="J80" s="25">
        <v>400</v>
      </c>
      <c r="K80" s="26">
        <v>8</v>
      </c>
      <c r="L80" s="26">
        <v>8.35</v>
      </c>
      <c r="M80" s="27">
        <f t="shared" ref="M80" si="62">L80*R80+25</f>
        <v>860</v>
      </c>
      <c r="N80" s="18" t="s">
        <v>252</v>
      </c>
      <c r="O80" s="18" t="s">
        <v>266</v>
      </c>
      <c r="P80" s="18">
        <v>10</v>
      </c>
      <c r="Q80" s="18">
        <v>10</v>
      </c>
      <c r="R80" s="18">
        <f>P80*Q80</f>
        <v>100</v>
      </c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</row>
    <row r="81" spans="1:41" ht="17.25" customHeight="1" x14ac:dyDescent="0.25">
      <c r="A81" s="39" t="s">
        <v>308</v>
      </c>
      <c r="B81" s="43">
        <v>200230000027</v>
      </c>
      <c r="C81" s="24">
        <v>7896111427385</v>
      </c>
      <c r="D81" s="24">
        <v>17896111427467</v>
      </c>
      <c r="E81" s="18" t="s">
        <v>88</v>
      </c>
      <c r="F81" s="18">
        <v>730</v>
      </c>
      <c r="G81" s="18">
        <v>1704900</v>
      </c>
      <c r="H81" s="18" t="s">
        <v>89</v>
      </c>
      <c r="I81" s="18" t="s">
        <v>269</v>
      </c>
      <c r="J81" s="25">
        <v>400</v>
      </c>
      <c r="K81" s="26">
        <v>8</v>
      </c>
      <c r="L81" s="26">
        <v>8.35</v>
      </c>
      <c r="M81" s="27">
        <f t="shared" ref="M81" si="63">L81*R81+25</f>
        <v>860</v>
      </c>
      <c r="N81" s="18" t="s">
        <v>252</v>
      </c>
      <c r="O81" s="18" t="s">
        <v>266</v>
      </c>
      <c r="P81" s="18">
        <v>10</v>
      </c>
      <c r="Q81" s="18">
        <v>10</v>
      </c>
      <c r="R81" s="18">
        <f>P81*Q81</f>
        <v>100</v>
      </c>
    </row>
    <row r="82" spans="1:41" s="14" customFormat="1" ht="17.25" customHeight="1" x14ac:dyDescent="0.25">
      <c r="A82" s="39" t="s">
        <v>111</v>
      </c>
      <c r="B82" s="43">
        <v>200205000012</v>
      </c>
      <c r="C82" s="24">
        <v>7896111419847</v>
      </c>
      <c r="D82" s="24">
        <v>17896111422219</v>
      </c>
      <c r="E82" s="18" t="s">
        <v>34</v>
      </c>
      <c r="F82" s="18">
        <v>240</v>
      </c>
      <c r="G82" s="18">
        <v>1704701</v>
      </c>
      <c r="H82" s="18" t="s">
        <v>112</v>
      </c>
      <c r="I82" s="18" t="s">
        <v>113</v>
      </c>
      <c r="J82" s="25">
        <v>70</v>
      </c>
      <c r="K82" s="26">
        <v>3.5</v>
      </c>
      <c r="L82" s="26">
        <v>4.1100000000000003</v>
      </c>
      <c r="M82" s="27">
        <f t="shared" ref="M82:M100" si="64">L82*R82+25</f>
        <v>320.92</v>
      </c>
      <c r="N82" s="18" t="s">
        <v>114</v>
      </c>
      <c r="O82" s="18" t="s">
        <v>115</v>
      </c>
      <c r="P82" s="18">
        <v>6</v>
      </c>
      <c r="Q82" s="18">
        <v>12</v>
      </c>
      <c r="R82" s="18">
        <f t="shared" ref="R82:R87" si="65">P82*Q82</f>
        <v>72</v>
      </c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</row>
    <row r="83" spans="1:41" s="15" customFormat="1" ht="17.25" customHeight="1" x14ac:dyDescent="0.25">
      <c r="A83" s="40" t="s">
        <v>116</v>
      </c>
      <c r="B83" s="43">
        <v>200205000016</v>
      </c>
      <c r="C83" s="35">
        <v>7896111426555</v>
      </c>
      <c r="D83" s="35">
        <v>17896111426576</v>
      </c>
      <c r="E83" s="33" t="s">
        <v>34</v>
      </c>
      <c r="F83" s="18">
        <v>240</v>
      </c>
      <c r="G83" s="33">
        <v>1704700</v>
      </c>
      <c r="H83" s="33" t="s">
        <v>112</v>
      </c>
      <c r="I83" s="33" t="s">
        <v>113</v>
      </c>
      <c r="J83" s="36">
        <v>70</v>
      </c>
      <c r="K83" s="37">
        <v>3.5</v>
      </c>
      <c r="L83" s="37">
        <v>4.1100000000000003</v>
      </c>
      <c r="M83" s="34">
        <f t="shared" si="64"/>
        <v>320.92</v>
      </c>
      <c r="N83" s="33" t="s">
        <v>114</v>
      </c>
      <c r="O83" s="33" t="s">
        <v>115</v>
      </c>
      <c r="P83" s="33">
        <v>6</v>
      </c>
      <c r="Q83" s="33">
        <v>12</v>
      </c>
      <c r="R83" s="33">
        <f t="shared" si="65"/>
        <v>72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</row>
    <row r="84" spans="1:41" s="15" customFormat="1" ht="17.25" customHeight="1" x14ac:dyDescent="0.25">
      <c r="A84" s="40" t="s">
        <v>117</v>
      </c>
      <c r="B84" s="43">
        <v>200205000015</v>
      </c>
      <c r="C84" s="35">
        <v>7896111426548</v>
      </c>
      <c r="D84" s="35">
        <v>17896111426569</v>
      </c>
      <c r="E84" s="33" t="s">
        <v>34</v>
      </c>
      <c r="F84" s="18">
        <v>240</v>
      </c>
      <c r="G84" s="33">
        <v>1704700</v>
      </c>
      <c r="H84" s="33" t="s">
        <v>112</v>
      </c>
      <c r="I84" s="33" t="s">
        <v>113</v>
      </c>
      <c r="J84" s="36">
        <v>70</v>
      </c>
      <c r="K84" s="37">
        <v>3.5</v>
      </c>
      <c r="L84" s="37">
        <v>4.1100000000000003</v>
      </c>
      <c r="M84" s="34">
        <f t="shared" si="64"/>
        <v>320.92</v>
      </c>
      <c r="N84" s="33" t="s">
        <v>114</v>
      </c>
      <c r="O84" s="33" t="s">
        <v>115</v>
      </c>
      <c r="P84" s="33">
        <v>6</v>
      </c>
      <c r="Q84" s="33">
        <v>12</v>
      </c>
      <c r="R84" s="33">
        <f t="shared" si="65"/>
        <v>72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</row>
    <row r="85" spans="1:41" s="14" customFormat="1" ht="17.25" customHeight="1" x14ac:dyDescent="0.25">
      <c r="A85" s="39" t="s">
        <v>118</v>
      </c>
      <c r="B85" s="43">
        <v>200205000009</v>
      </c>
      <c r="C85" s="24">
        <v>7896111419885</v>
      </c>
      <c r="D85" s="24">
        <v>17896111421175</v>
      </c>
      <c r="E85" s="18" t="s">
        <v>34</v>
      </c>
      <c r="F85" s="18">
        <v>240</v>
      </c>
      <c r="G85" s="18">
        <v>1704701</v>
      </c>
      <c r="H85" s="18" t="s">
        <v>112</v>
      </c>
      <c r="I85" s="18" t="s">
        <v>113</v>
      </c>
      <c r="J85" s="25">
        <v>70</v>
      </c>
      <c r="K85" s="26">
        <v>3.5</v>
      </c>
      <c r="L85" s="26">
        <v>4.1100000000000003</v>
      </c>
      <c r="M85" s="27">
        <f t="shared" si="64"/>
        <v>320.92</v>
      </c>
      <c r="N85" s="18" t="s">
        <v>114</v>
      </c>
      <c r="O85" s="18" t="s">
        <v>115</v>
      </c>
      <c r="P85" s="18">
        <v>6</v>
      </c>
      <c r="Q85" s="18">
        <v>12</v>
      </c>
      <c r="R85" s="18">
        <f t="shared" si="65"/>
        <v>72</v>
      </c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</row>
    <row r="86" spans="1:41" s="14" customFormat="1" ht="17.25" customHeight="1" x14ac:dyDescent="0.25">
      <c r="A86" s="39" t="s">
        <v>119</v>
      </c>
      <c r="B86" s="43">
        <v>200205000011</v>
      </c>
      <c r="C86" s="24">
        <v>7896111419908</v>
      </c>
      <c r="D86" s="24">
        <v>17896111421205</v>
      </c>
      <c r="E86" s="18" t="s">
        <v>34</v>
      </c>
      <c r="F86" s="18">
        <v>240</v>
      </c>
      <c r="G86" s="18">
        <v>1704701</v>
      </c>
      <c r="H86" s="18" t="s">
        <v>112</v>
      </c>
      <c r="I86" s="18" t="s">
        <v>113</v>
      </c>
      <c r="J86" s="25">
        <v>70</v>
      </c>
      <c r="K86" s="26">
        <v>3.5</v>
      </c>
      <c r="L86" s="26">
        <v>4.1100000000000003</v>
      </c>
      <c r="M86" s="27">
        <f t="shared" si="64"/>
        <v>320.92</v>
      </c>
      <c r="N86" s="18" t="s">
        <v>114</v>
      </c>
      <c r="O86" s="18" t="s">
        <v>115</v>
      </c>
      <c r="P86" s="18">
        <v>6</v>
      </c>
      <c r="Q86" s="18">
        <v>12</v>
      </c>
      <c r="R86" s="18">
        <f t="shared" si="65"/>
        <v>72</v>
      </c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</row>
    <row r="87" spans="1:41" s="14" customFormat="1" ht="17.25" customHeight="1" x14ac:dyDescent="0.25">
      <c r="A87" s="39" t="s">
        <v>120</v>
      </c>
      <c r="B87" s="43">
        <v>200205000010</v>
      </c>
      <c r="C87" s="24">
        <v>7896111419915</v>
      </c>
      <c r="D87" s="24">
        <v>17896111421212</v>
      </c>
      <c r="E87" s="18" t="s">
        <v>34</v>
      </c>
      <c r="F87" s="18">
        <v>240</v>
      </c>
      <c r="G87" s="18">
        <v>1704701</v>
      </c>
      <c r="H87" s="18" t="s">
        <v>112</v>
      </c>
      <c r="I87" s="18" t="s">
        <v>113</v>
      </c>
      <c r="J87" s="25">
        <v>70</v>
      </c>
      <c r="K87" s="26">
        <v>3.5</v>
      </c>
      <c r="L87" s="26">
        <v>4.1100000000000003</v>
      </c>
      <c r="M87" s="27">
        <f t="shared" si="64"/>
        <v>320.92</v>
      </c>
      <c r="N87" s="18" t="s">
        <v>114</v>
      </c>
      <c r="O87" s="18" t="s">
        <v>115</v>
      </c>
      <c r="P87" s="18">
        <v>6</v>
      </c>
      <c r="Q87" s="18">
        <v>12</v>
      </c>
      <c r="R87" s="18">
        <f t="shared" si="65"/>
        <v>72</v>
      </c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</row>
    <row r="88" spans="1:41" s="14" customFormat="1" ht="17.25" customHeight="1" x14ac:dyDescent="0.25">
      <c r="A88" s="39" t="s">
        <v>208</v>
      </c>
      <c r="B88" s="43">
        <v>200205000022</v>
      </c>
      <c r="C88" s="24">
        <v>7896111427002</v>
      </c>
      <c r="D88" s="24">
        <v>17896111427030</v>
      </c>
      <c r="E88" s="18" t="s">
        <v>34</v>
      </c>
      <c r="F88" s="18">
        <v>240</v>
      </c>
      <c r="G88" s="18">
        <v>1704701</v>
      </c>
      <c r="H88" s="18" t="s">
        <v>112</v>
      </c>
      <c r="I88" s="18" t="s">
        <v>113</v>
      </c>
      <c r="J88" s="25">
        <v>70</v>
      </c>
      <c r="K88" s="26">
        <v>3.5</v>
      </c>
      <c r="L88" s="26">
        <v>4.1100000000000003</v>
      </c>
      <c r="M88" s="27">
        <f t="shared" ref="M88:M90" si="66">L88*R88+25</f>
        <v>320.92</v>
      </c>
      <c r="N88" s="18" t="s">
        <v>114</v>
      </c>
      <c r="O88" s="18" t="s">
        <v>115</v>
      </c>
      <c r="P88" s="18">
        <v>6</v>
      </c>
      <c r="Q88" s="18">
        <v>12</v>
      </c>
      <c r="R88" s="18">
        <f t="shared" ref="R88:R90" si="67">P88*Q88</f>
        <v>72</v>
      </c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</row>
    <row r="89" spans="1:41" s="14" customFormat="1" ht="17.25" customHeight="1" x14ac:dyDescent="0.25">
      <c r="A89" s="39" t="s">
        <v>209</v>
      </c>
      <c r="B89" s="43">
        <v>200205000023</v>
      </c>
      <c r="C89" s="24">
        <v>7896111427026</v>
      </c>
      <c r="D89" s="24">
        <v>17896111427054</v>
      </c>
      <c r="E89" s="18" t="s">
        <v>34</v>
      </c>
      <c r="F89" s="18">
        <v>240</v>
      </c>
      <c r="G89" s="18">
        <v>1704701</v>
      </c>
      <c r="H89" s="18" t="s">
        <v>112</v>
      </c>
      <c r="I89" s="18" t="s">
        <v>113</v>
      </c>
      <c r="J89" s="25">
        <v>70</v>
      </c>
      <c r="K89" s="26">
        <v>3.5</v>
      </c>
      <c r="L89" s="26">
        <v>4.1100000000000003</v>
      </c>
      <c r="M89" s="27">
        <f t="shared" si="66"/>
        <v>320.92</v>
      </c>
      <c r="N89" s="18" t="s">
        <v>114</v>
      </c>
      <c r="O89" s="18" t="s">
        <v>115</v>
      </c>
      <c r="P89" s="18">
        <v>6</v>
      </c>
      <c r="Q89" s="18">
        <v>12</v>
      </c>
      <c r="R89" s="18">
        <f t="shared" si="67"/>
        <v>72</v>
      </c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</row>
    <row r="90" spans="1:41" s="14" customFormat="1" ht="17.25" customHeight="1" x14ac:dyDescent="0.25">
      <c r="A90" s="39" t="s">
        <v>210</v>
      </c>
      <c r="B90" s="45">
        <v>200205000021</v>
      </c>
      <c r="C90" s="24">
        <v>7896111427019</v>
      </c>
      <c r="D90" s="24">
        <v>17896111427047</v>
      </c>
      <c r="E90" s="18" t="s">
        <v>34</v>
      </c>
      <c r="F90" s="18">
        <v>240</v>
      </c>
      <c r="G90" s="18">
        <v>1704701</v>
      </c>
      <c r="H90" s="18" t="s">
        <v>112</v>
      </c>
      <c r="I90" s="18" t="s">
        <v>113</v>
      </c>
      <c r="J90" s="25">
        <v>70</v>
      </c>
      <c r="K90" s="26">
        <v>3.5</v>
      </c>
      <c r="L90" s="26">
        <v>4.1100000000000003</v>
      </c>
      <c r="M90" s="27">
        <f t="shared" si="66"/>
        <v>320.92</v>
      </c>
      <c r="N90" s="18" t="s">
        <v>114</v>
      </c>
      <c r="O90" s="18" t="s">
        <v>115</v>
      </c>
      <c r="P90" s="18">
        <v>6</v>
      </c>
      <c r="Q90" s="18">
        <v>12</v>
      </c>
      <c r="R90" s="18">
        <f t="shared" si="67"/>
        <v>72</v>
      </c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</row>
    <row r="91" spans="1:41" s="14" customFormat="1" ht="17.25" customHeight="1" x14ac:dyDescent="0.25">
      <c r="A91" s="39" t="s">
        <v>121</v>
      </c>
      <c r="B91" s="43" t="s">
        <v>122</v>
      </c>
      <c r="C91" s="24">
        <v>7896111422649</v>
      </c>
      <c r="D91" s="24">
        <v>17896111422677</v>
      </c>
      <c r="E91" s="18" t="s">
        <v>88</v>
      </c>
      <c r="F91" s="18">
        <v>730</v>
      </c>
      <c r="G91" s="18">
        <v>1704900</v>
      </c>
      <c r="H91" s="18" t="s">
        <v>89</v>
      </c>
      <c r="I91" s="18" t="s">
        <v>123</v>
      </c>
      <c r="J91" s="25">
        <v>500</v>
      </c>
      <c r="K91" s="26">
        <v>10</v>
      </c>
      <c r="L91" s="26">
        <v>10.87</v>
      </c>
      <c r="M91" s="27">
        <f t="shared" si="64"/>
        <v>405.45</v>
      </c>
      <c r="N91" s="18" t="s">
        <v>124</v>
      </c>
      <c r="O91" s="18" t="s">
        <v>125</v>
      </c>
      <c r="P91" s="18">
        <v>7</v>
      </c>
      <c r="Q91" s="18">
        <v>5</v>
      </c>
      <c r="R91" s="18">
        <f>P91*Q91</f>
        <v>35</v>
      </c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</row>
    <row r="92" spans="1:41" s="14" customFormat="1" ht="17.25" customHeight="1" x14ac:dyDescent="0.25">
      <c r="A92" s="39" t="s">
        <v>126</v>
      </c>
      <c r="B92" s="43">
        <v>200260000032</v>
      </c>
      <c r="C92" s="24">
        <v>7896111424971</v>
      </c>
      <c r="D92" s="24">
        <v>17896111425012</v>
      </c>
      <c r="E92" s="18" t="s">
        <v>88</v>
      </c>
      <c r="F92" s="18">
        <v>730</v>
      </c>
      <c r="G92" s="18">
        <v>1704900</v>
      </c>
      <c r="H92" s="18" t="s">
        <v>89</v>
      </c>
      <c r="I92" s="18" t="s">
        <v>264</v>
      </c>
      <c r="J92" s="25">
        <v>500</v>
      </c>
      <c r="K92" s="26">
        <v>10</v>
      </c>
      <c r="L92" s="26">
        <v>10.35</v>
      </c>
      <c r="M92" s="27">
        <f t="shared" ref="M92" si="68">L92*R92+25</f>
        <v>1060</v>
      </c>
      <c r="N92" s="18" t="s">
        <v>252</v>
      </c>
      <c r="O92" s="18" t="s">
        <v>271</v>
      </c>
      <c r="P92" s="18">
        <v>10</v>
      </c>
      <c r="Q92" s="18">
        <v>10</v>
      </c>
      <c r="R92" s="18">
        <f>P92*Q92</f>
        <v>100</v>
      </c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</row>
    <row r="93" spans="1:41" s="14" customFormat="1" ht="17.25" customHeight="1" x14ac:dyDescent="0.25">
      <c r="A93" s="39" t="s">
        <v>127</v>
      </c>
      <c r="B93" s="43" t="s">
        <v>128</v>
      </c>
      <c r="C93" s="24">
        <v>7896111424537</v>
      </c>
      <c r="D93" s="24">
        <v>17896111424558</v>
      </c>
      <c r="E93" s="18" t="s">
        <v>41</v>
      </c>
      <c r="F93" s="18">
        <v>365</v>
      </c>
      <c r="G93" s="18">
        <v>1704900</v>
      </c>
      <c r="H93" s="18" t="s">
        <v>89</v>
      </c>
      <c r="I93" s="18" t="s">
        <v>123</v>
      </c>
      <c r="J93" s="25">
        <v>500</v>
      </c>
      <c r="K93" s="26">
        <v>10</v>
      </c>
      <c r="L93" s="26">
        <v>10.97</v>
      </c>
      <c r="M93" s="27">
        <f t="shared" si="64"/>
        <v>255.37</v>
      </c>
      <c r="N93" s="18" t="s">
        <v>129</v>
      </c>
      <c r="O93" s="18" t="s">
        <v>130</v>
      </c>
      <c r="P93" s="18">
        <v>3</v>
      </c>
      <c r="Q93" s="18">
        <v>7</v>
      </c>
      <c r="R93" s="18">
        <f t="shared" ref="R93:R100" si="69">P93*Q93</f>
        <v>21</v>
      </c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</row>
    <row r="94" spans="1:41" s="14" customFormat="1" ht="17.25" customHeight="1" x14ac:dyDescent="0.25">
      <c r="A94" s="39" t="s">
        <v>131</v>
      </c>
      <c r="B94" s="43" t="s">
        <v>132</v>
      </c>
      <c r="C94" s="24">
        <v>7896111424544</v>
      </c>
      <c r="D94" s="24">
        <v>17896111424565</v>
      </c>
      <c r="E94" s="18" t="s">
        <v>41</v>
      </c>
      <c r="F94" s="18">
        <v>365</v>
      </c>
      <c r="G94" s="18">
        <v>1704904</v>
      </c>
      <c r="H94" s="18" t="s">
        <v>93</v>
      </c>
      <c r="I94" s="18" t="s">
        <v>123</v>
      </c>
      <c r="J94" s="25">
        <v>500</v>
      </c>
      <c r="K94" s="26">
        <v>10</v>
      </c>
      <c r="L94" s="26">
        <v>10.97</v>
      </c>
      <c r="M94" s="27">
        <f t="shared" si="64"/>
        <v>255.37</v>
      </c>
      <c r="N94" s="18" t="s">
        <v>129</v>
      </c>
      <c r="O94" s="18" t="s">
        <v>130</v>
      </c>
      <c r="P94" s="18">
        <v>3</v>
      </c>
      <c r="Q94" s="18">
        <v>7</v>
      </c>
      <c r="R94" s="18">
        <f t="shared" si="69"/>
        <v>21</v>
      </c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</row>
    <row r="95" spans="1:41" s="14" customFormat="1" ht="17.25" customHeight="1" x14ac:dyDescent="0.25">
      <c r="A95" s="39" t="s">
        <v>133</v>
      </c>
      <c r="B95" s="43">
        <v>200260000036</v>
      </c>
      <c r="C95" s="24">
        <v>7896111419809</v>
      </c>
      <c r="D95" s="24">
        <v>17896111422523</v>
      </c>
      <c r="E95" s="18" t="s">
        <v>88</v>
      </c>
      <c r="F95" s="18">
        <v>730</v>
      </c>
      <c r="G95" s="18">
        <v>1704900</v>
      </c>
      <c r="H95" s="18" t="s">
        <v>89</v>
      </c>
      <c r="I95" s="18" t="s">
        <v>265</v>
      </c>
      <c r="J95" s="25">
        <v>500</v>
      </c>
      <c r="K95" s="26">
        <v>10</v>
      </c>
      <c r="L95" s="26">
        <v>10.35</v>
      </c>
      <c r="M95" s="27">
        <f t="shared" ref="M95" si="70">L95*R95+25</f>
        <v>521.79999999999995</v>
      </c>
      <c r="N95" s="18" t="s">
        <v>134</v>
      </c>
      <c r="O95" s="18" t="s">
        <v>268</v>
      </c>
      <c r="P95" s="18">
        <v>8</v>
      </c>
      <c r="Q95" s="18">
        <v>6</v>
      </c>
      <c r="R95" s="18">
        <f t="shared" ref="R95" si="71">P95*Q95</f>
        <v>48</v>
      </c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</row>
    <row r="96" spans="1:41" s="14" customFormat="1" ht="17.25" customHeight="1" x14ac:dyDescent="0.25">
      <c r="A96" s="39" t="s">
        <v>135</v>
      </c>
      <c r="B96" s="43">
        <v>200230000025</v>
      </c>
      <c r="C96" s="24">
        <v>7896111419878</v>
      </c>
      <c r="D96" s="24">
        <v>17896111421151</v>
      </c>
      <c r="E96" s="18" t="s">
        <v>88</v>
      </c>
      <c r="F96" s="18">
        <v>730</v>
      </c>
      <c r="G96" s="18">
        <v>1704904</v>
      </c>
      <c r="H96" s="18" t="s">
        <v>93</v>
      </c>
      <c r="I96" s="18" t="s">
        <v>264</v>
      </c>
      <c r="J96" s="25">
        <v>500</v>
      </c>
      <c r="K96" s="26">
        <v>10</v>
      </c>
      <c r="L96" s="26">
        <v>10.35</v>
      </c>
      <c r="M96" s="27">
        <f t="shared" ref="M96" si="72">L96*R96+25</f>
        <v>521.79999999999995</v>
      </c>
      <c r="N96" s="18" t="s">
        <v>134</v>
      </c>
      <c r="O96" s="18" t="s">
        <v>268</v>
      </c>
      <c r="P96" s="18">
        <v>8</v>
      </c>
      <c r="Q96" s="18">
        <v>6</v>
      </c>
      <c r="R96" s="18">
        <f t="shared" ref="R96" si="73">P96*Q96</f>
        <v>48</v>
      </c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</row>
    <row r="97" spans="1:41" s="14" customFormat="1" ht="17.25" customHeight="1" x14ac:dyDescent="0.25">
      <c r="A97" s="39" t="s">
        <v>136</v>
      </c>
      <c r="B97" s="43">
        <v>200290000005</v>
      </c>
      <c r="C97" s="24">
        <v>7896111425541</v>
      </c>
      <c r="D97" s="24">
        <v>17896111425609</v>
      </c>
      <c r="E97" s="18" t="s">
        <v>88</v>
      </c>
      <c r="F97" s="18">
        <v>730</v>
      </c>
      <c r="G97" s="18">
        <v>1704905</v>
      </c>
      <c r="H97" s="18" t="s">
        <v>93</v>
      </c>
      <c r="I97" s="18" t="s">
        <v>264</v>
      </c>
      <c r="J97" s="25">
        <v>500</v>
      </c>
      <c r="K97" s="26">
        <v>10</v>
      </c>
      <c r="L97" s="26">
        <v>10.35</v>
      </c>
      <c r="M97" s="27">
        <f t="shared" ref="M97" si="74">L97*R97+25</f>
        <v>521.79999999999995</v>
      </c>
      <c r="N97" s="18" t="s">
        <v>273</v>
      </c>
      <c r="O97" s="18" t="s">
        <v>274</v>
      </c>
      <c r="P97" s="18">
        <v>8</v>
      </c>
      <c r="Q97" s="18">
        <v>6</v>
      </c>
      <c r="R97" s="18">
        <f t="shared" ref="R97" si="75">P97*Q97</f>
        <v>48</v>
      </c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</row>
    <row r="98" spans="1:41" s="14" customFormat="1" ht="17.25" customHeight="1" x14ac:dyDescent="0.25">
      <c r="A98" s="39" t="s">
        <v>138</v>
      </c>
      <c r="B98" s="43">
        <v>200232000007</v>
      </c>
      <c r="C98" s="24">
        <v>7896111425572</v>
      </c>
      <c r="D98" s="24">
        <v>17896111425630</v>
      </c>
      <c r="E98" s="18" t="s">
        <v>88</v>
      </c>
      <c r="F98" s="18">
        <v>730</v>
      </c>
      <c r="G98" s="18">
        <v>1704904</v>
      </c>
      <c r="H98" s="18" t="s">
        <v>93</v>
      </c>
      <c r="I98" s="18" t="s">
        <v>264</v>
      </c>
      <c r="J98" s="25">
        <v>500</v>
      </c>
      <c r="K98" s="26">
        <v>10</v>
      </c>
      <c r="L98" s="26">
        <v>10.35</v>
      </c>
      <c r="M98" s="27">
        <f t="shared" ref="M98" si="76">L98*R98+25</f>
        <v>521.79999999999995</v>
      </c>
      <c r="N98" s="18" t="s">
        <v>273</v>
      </c>
      <c r="O98" s="18" t="s">
        <v>274</v>
      </c>
      <c r="P98" s="18">
        <v>8</v>
      </c>
      <c r="Q98" s="18">
        <v>6</v>
      </c>
      <c r="R98" s="18">
        <f>P98*Q98</f>
        <v>48</v>
      </c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</row>
    <row r="99" spans="1:41" s="14" customFormat="1" ht="17.25" customHeight="1" x14ac:dyDescent="0.25">
      <c r="A99" s="39" t="s">
        <v>139</v>
      </c>
      <c r="B99" s="43">
        <v>200260000028</v>
      </c>
      <c r="C99" s="24">
        <v>7896111419922</v>
      </c>
      <c r="D99" s="24">
        <v>17896111421113</v>
      </c>
      <c r="E99" s="18" t="s">
        <v>88</v>
      </c>
      <c r="F99" s="18">
        <v>730</v>
      </c>
      <c r="G99" s="18">
        <v>1704900</v>
      </c>
      <c r="H99" s="18" t="s">
        <v>89</v>
      </c>
      <c r="I99" s="18" t="s">
        <v>264</v>
      </c>
      <c r="J99" s="25">
        <v>500</v>
      </c>
      <c r="K99" s="26">
        <v>10</v>
      </c>
      <c r="L99" s="26">
        <v>10.35</v>
      </c>
      <c r="M99" s="27">
        <f t="shared" ref="M99" si="77">L99*R99+25</f>
        <v>521.79999999999995</v>
      </c>
      <c r="N99" s="18" t="s">
        <v>273</v>
      </c>
      <c r="O99" s="18" t="s">
        <v>274</v>
      </c>
      <c r="P99" s="18">
        <v>8</v>
      </c>
      <c r="Q99" s="18">
        <v>6</v>
      </c>
      <c r="R99" s="18">
        <f t="shared" ref="R99" si="78">P99*Q99</f>
        <v>48</v>
      </c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</row>
    <row r="100" spans="1:41" s="14" customFormat="1" ht="17.25" customHeight="1" x14ac:dyDescent="0.25">
      <c r="A100" s="39" t="s">
        <v>140</v>
      </c>
      <c r="B100" s="43" t="s">
        <v>141</v>
      </c>
      <c r="C100" s="24">
        <v>7896111425411</v>
      </c>
      <c r="D100" s="24">
        <v>17896111425470</v>
      </c>
      <c r="E100" s="18" t="s">
        <v>88</v>
      </c>
      <c r="F100" s="18">
        <v>730</v>
      </c>
      <c r="G100" s="18">
        <v>1704900</v>
      </c>
      <c r="H100" s="18" t="s">
        <v>89</v>
      </c>
      <c r="I100" s="18" t="s">
        <v>90</v>
      </c>
      <c r="J100" s="25">
        <v>500</v>
      </c>
      <c r="K100" s="26">
        <v>12</v>
      </c>
      <c r="L100" s="26">
        <v>12.28</v>
      </c>
      <c r="M100" s="27">
        <f t="shared" si="64"/>
        <v>516.20000000000005</v>
      </c>
      <c r="N100" s="18" t="s">
        <v>137</v>
      </c>
      <c r="O100" s="18" t="s">
        <v>92</v>
      </c>
      <c r="P100" s="18">
        <v>10</v>
      </c>
      <c r="Q100" s="18">
        <v>4</v>
      </c>
      <c r="R100" s="18">
        <f t="shared" si="69"/>
        <v>40</v>
      </c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</row>
    <row r="101" spans="1:41" s="14" customFormat="1" ht="17.25" customHeight="1" x14ac:dyDescent="0.25">
      <c r="A101" s="39" t="s">
        <v>142</v>
      </c>
      <c r="B101" s="43">
        <v>200230000022</v>
      </c>
      <c r="C101" s="24">
        <v>7896111419953</v>
      </c>
      <c r="D101" s="24">
        <v>17896111422547</v>
      </c>
      <c r="E101" s="18" t="s">
        <v>143</v>
      </c>
      <c r="F101" s="18">
        <v>730</v>
      </c>
      <c r="G101" s="18">
        <v>1704904</v>
      </c>
      <c r="H101" s="18" t="s">
        <v>93</v>
      </c>
      <c r="I101" s="18" t="s">
        <v>264</v>
      </c>
      <c r="J101" s="25">
        <v>500</v>
      </c>
      <c r="K101" s="26">
        <v>10</v>
      </c>
      <c r="L101" s="26">
        <v>10.35</v>
      </c>
      <c r="M101" s="27">
        <f t="shared" ref="M101" si="79">L101*R101+25</f>
        <v>521.79999999999995</v>
      </c>
      <c r="N101" s="18" t="s">
        <v>273</v>
      </c>
      <c r="O101" s="18" t="s">
        <v>274</v>
      </c>
      <c r="P101" s="18">
        <v>8</v>
      </c>
      <c r="Q101" s="18">
        <v>6</v>
      </c>
      <c r="R101" s="18">
        <f t="shared" ref="R101" si="80">P101*Q101</f>
        <v>48</v>
      </c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</row>
    <row r="102" spans="1:41" s="14" customFormat="1" ht="17.25" customHeight="1" x14ac:dyDescent="0.25">
      <c r="A102" s="39" t="s">
        <v>144</v>
      </c>
      <c r="B102" s="43">
        <v>200231000012</v>
      </c>
      <c r="C102" s="24">
        <v>7896111419830</v>
      </c>
      <c r="D102" s="24">
        <v>17896111421144</v>
      </c>
      <c r="E102" s="18" t="s">
        <v>88</v>
      </c>
      <c r="F102" s="18">
        <v>730</v>
      </c>
      <c r="G102" s="18">
        <v>1704904</v>
      </c>
      <c r="H102" s="18" t="s">
        <v>93</v>
      </c>
      <c r="I102" s="18" t="s">
        <v>270</v>
      </c>
      <c r="J102" s="25">
        <v>1000</v>
      </c>
      <c r="K102" s="26">
        <v>10</v>
      </c>
      <c r="L102" s="26">
        <v>10.35</v>
      </c>
      <c r="M102" s="27">
        <f t="shared" ref="M102" si="81">L102*R102+25</f>
        <v>521.79999999999995</v>
      </c>
      <c r="N102" s="18" t="s">
        <v>145</v>
      </c>
      <c r="O102" s="18" t="s">
        <v>272</v>
      </c>
      <c r="P102" s="18">
        <v>8</v>
      </c>
      <c r="Q102" s="18">
        <v>6</v>
      </c>
      <c r="R102" s="18">
        <f t="shared" ref="R102" si="82">P102*Q102</f>
        <v>48</v>
      </c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</row>
    <row r="103" spans="1:41" s="14" customFormat="1" ht="17.25" customHeight="1" x14ac:dyDescent="0.25">
      <c r="A103" s="39" t="s">
        <v>146</v>
      </c>
      <c r="B103" s="43">
        <v>200240000004</v>
      </c>
      <c r="C103" s="24">
        <v>7896111422601</v>
      </c>
      <c r="D103" s="24">
        <v>17896111422691</v>
      </c>
      <c r="E103" s="18" t="s">
        <v>88</v>
      </c>
      <c r="F103" s="18">
        <v>730</v>
      </c>
      <c r="G103" s="18">
        <v>1704904</v>
      </c>
      <c r="H103" s="18" t="s">
        <v>93</v>
      </c>
      <c r="I103" s="18" t="s">
        <v>264</v>
      </c>
      <c r="J103" s="25">
        <v>500</v>
      </c>
      <c r="K103" s="26">
        <v>10</v>
      </c>
      <c r="L103" s="26">
        <v>10.35</v>
      </c>
      <c r="M103" s="27">
        <f t="shared" ref="M103" si="83">L103*R103+25</f>
        <v>521.79999999999995</v>
      </c>
      <c r="N103" s="18" t="s">
        <v>273</v>
      </c>
      <c r="O103" s="18" t="s">
        <v>274</v>
      </c>
      <c r="P103" s="18">
        <v>8</v>
      </c>
      <c r="Q103" s="18">
        <v>6</v>
      </c>
      <c r="R103" s="18">
        <f t="shared" ref="R103" si="84">P103*Q103</f>
        <v>48</v>
      </c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</row>
    <row r="104" spans="1:41" s="14" customFormat="1" ht="17.25" customHeight="1" x14ac:dyDescent="0.25">
      <c r="A104" s="39" t="s">
        <v>147</v>
      </c>
      <c r="B104" s="43">
        <v>200260000038</v>
      </c>
      <c r="C104" s="24">
        <v>7896111419939</v>
      </c>
      <c r="D104" s="24">
        <v>17896111421120</v>
      </c>
      <c r="E104" s="18" t="s">
        <v>88</v>
      </c>
      <c r="F104" s="18">
        <v>730</v>
      </c>
      <c r="G104" s="18">
        <v>1704900</v>
      </c>
      <c r="H104" s="18" t="s">
        <v>89</v>
      </c>
      <c r="I104" s="18" t="s">
        <v>264</v>
      </c>
      <c r="J104" s="25">
        <v>500</v>
      </c>
      <c r="K104" s="26">
        <v>10</v>
      </c>
      <c r="L104" s="26">
        <v>10.35</v>
      </c>
      <c r="M104" s="27">
        <f t="shared" ref="M104" si="85">L104*R104+25</f>
        <v>521.79999999999995</v>
      </c>
      <c r="N104" s="18" t="s">
        <v>260</v>
      </c>
      <c r="O104" s="18" t="s">
        <v>274</v>
      </c>
      <c r="P104" s="18">
        <v>8</v>
      </c>
      <c r="Q104" s="18">
        <v>6</v>
      </c>
      <c r="R104" s="18">
        <f t="shared" ref="R104" si="86">P104*Q104</f>
        <v>48</v>
      </c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</row>
    <row r="105" spans="1:41" s="14" customFormat="1" ht="17.25" customHeight="1" x14ac:dyDescent="0.25">
      <c r="A105" s="39" t="s">
        <v>148</v>
      </c>
      <c r="B105" s="43">
        <v>200230000019</v>
      </c>
      <c r="C105" s="24">
        <v>7896111425091</v>
      </c>
      <c r="D105" s="24">
        <v>17896111425142</v>
      </c>
      <c r="E105" s="18" t="s">
        <v>88</v>
      </c>
      <c r="F105" s="18">
        <v>730</v>
      </c>
      <c r="G105" s="18">
        <v>1704904</v>
      </c>
      <c r="H105" s="18" t="s">
        <v>93</v>
      </c>
      <c r="I105" s="18" t="s">
        <v>264</v>
      </c>
      <c r="J105" s="25">
        <v>500</v>
      </c>
      <c r="K105" s="26">
        <v>10</v>
      </c>
      <c r="L105" s="26">
        <v>10.35</v>
      </c>
      <c r="M105" s="27">
        <f t="shared" ref="M105" si="87">L105*R105+25</f>
        <v>521.79999999999995</v>
      </c>
      <c r="N105" s="18" t="s">
        <v>260</v>
      </c>
      <c r="O105" s="18" t="s">
        <v>274</v>
      </c>
      <c r="P105" s="18">
        <v>8</v>
      </c>
      <c r="Q105" s="18">
        <v>6</v>
      </c>
      <c r="R105" s="18">
        <f t="shared" ref="R105" si="88">P105*Q105</f>
        <v>48</v>
      </c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</row>
    <row r="106" spans="1:41" s="14" customFormat="1" ht="17.25" customHeight="1" x14ac:dyDescent="0.25">
      <c r="A106" s="39" t="s">
        <v>149</v>
      </c>
      <c r="B106" s="43">
        <v>200240000003</v>
      </c>
      <c r="C106" s="24">
        <v>7896111422618</v>
      </c>
      <c r="D106" s="24">
        <v>17896111422707</v>
      </c>
      <c r="E106" s="18" t="s">
        <v>88</v>
      </c>
      <c r="F106" s="18">
        <v>730</v>
      </c>
      <c r="G106" s="18">
        <v>1704904</v>
      </c>
      <c r="H106" s="18" t="s">
        <v>93</v>
      </c>
      <c r="I106" s="18" t="s">
        <v>264</v>
      </c>
      <c r="J106" s="25">
        <v>500</v>
      </c>
      <c r="K106" s="26">
        <v>10</v>
      </c>
      <c r="L106" s="26">
        <v>10.35</v>
      </c>
      <c r="M106" s="27">
        <f t="shared" ref="M106" si="89">L106*R106+25</f>
        <v>521.79999999999995</v>
      </c>
      <c r="N106" s="18" t="s">
        <v>260</v>
      </c>
      <c r="O106" s="18" t="s">
        <v>274</v>
      </c>
      <c r="P106" s="18">
        <v>8</v>
      </c>
      <c r="Q106" s="18">
        <v>6</v>
      </c>
      <c r="R106" s="18">
        <f t="shared" ref="R106" si="90">P106*Q106</f>
        <v>48</v>
      </c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</row>
    <row r="107" spans="1:41" s="14" customFormat="1" ht="17.25" customHeight="1" x14ac:dyDescent="0.25">
      <c r="A107" s="39" t="s">
        <v>150</v>
      </c>
      <c r="B107" s="43">
        <v>200260000037</v>
      </c>
      <c r="C107" s="24">
        <v>7896111419977</v>
      </c>
      <c r="D107" s="24">
        <v>17896111422561</v>
      </c>
      <c r="E107" s="18" t="s">
        <v>88</v>
      </c>
      <c r="F107" s="18">
        <v>730</v>
      </c>
      <c r="G107" s="18">
        <v>1704900</v>
      </c>
      <c r="H107" s="18" t="s">
        <v>89</v>
      </c>
      <c r="I107" s="18" t="s">
        <v>264</v>
      </c>
      <c r="J107" s="25">
        <v>500</v>
      </c>
      <c r="K107" s="26">
        <v>10</v>
      </c>
      <c r="L107" s="26">
        <v>10.35</v>
      </c>
      <c r="M107" s="27">
        <f t="shared" ref="M107" si="91">L107*R107+25</f>
        <v>521.79999999999995</v>
      </c>
      <c r="N107" s="18" t="s">
        <v>260</v>
      </c>
      <c r="O107" s="18" t="s">
        <v>274</v>
      </c>
      <c r="P107" s="18">
        <v>8</v>
      </c>
      <c r="Q107" s="18">
        <v>6</v>
      </c>
      <c r="R107" s="18">
        <f t="shared" ref="R107" si="92">P107*Q107</f>
        <v>48</v>
      </c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</row>
    <row r="108" spans="1:41" s="14" customFormat="1" ht="17.25" customHeight="1" x14ac:dyDescent="0.25">
      <c r="A108" s="39" t="s">
        <v>199</v>
      </c>
      <c r="B108" s="43">
        <v>300310000029</v>
      </c>
      <c r="C108" s="24">
        <v>7896111427187</v>
      </c>
      <c r="D108" s="24">
        <v>17896111427344</v>
      </c>
      <c r="E108" s="18" t="s">
        <v>41</v>
      </c>
      <c r="F108" s="18">
        <v>365</v>
      </c>
      <c r="G108" s="18" t="s">
        <v>198</v>
      </c>
      <c r="H108" s="18" t="s">
        <v>151</v>
      </c>
      <c r="I108" s="18" t="s">
        <v>200</v>
      </c>
      <c r="J108" s="25">
        <v>15</v>
      </c>
      <c r="K108" s="26">
        <v>1.8</v>
      </c>
      <c r="L108" s="26">
        <v>2.21</v>
      </c>
      <c r="M108" s="27">
        <f>L108*R108+25</f>
        <v>422.8</v>
      </c>
      <c r="N108" s="18" t="s">
        <v>211</v>
      </c>
      <c r="O108" s="18" t="s">
        <v>212</v>
      </c>
      <c r="P108" s="18">
        <v>12</v>
      </c>
      <c r="Q108" s="18">
        <v>15</v>
      </c>
      <c r="R108" s="18">
        <f>P108*Q108</f>
        <v>180</v>
      </c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</row>
    <row r="109" spans="1:41" s="14" customFormat="1" ht="17.25" customHeight="1" x14ac:dyDescent="0.25">
      <c r="A109" s="39" t="s">
        <v>201</v>
      </c>
      <c r="B109" s="43">
        <v>300310000024</v>
      </c>
      <c r="C109" s="24">
        <v>7896111427194</v>
      </c>
      <c r="D109" s="24">
        <v>17896111427351</v>
      </c>
      <c r="E109" s="18" t="s">
        <v>41</v>
      </c>
      <c r="F109" s="18">
        <v>365</v>
      </c>
      <c r="G109" s="18" t="s">
        <v>198</v>
      </c>
      <c r="H109" s="18" t="s">
        <v>151</v>
      </c>
      <c r="I109" s="18" t="s">
        <v>200</v>
      </c>
      <c r="J109" s="25">
        <v>15</v>
      </c>
      <c r="K109" s="26">
        <v>1.8</v>
      </c>
      <c r="L109" s="26">
        <v>2.21</v>
      </c>
      <c r="M109" s="27">
        <f t="shared" ref="M109:M115" si="93">L109*R109+25</f>
        <v>422.8</v>
      </c>
      <c r="N109" s="18" t="s">
        <v>211</v>
      </c>
      <c r="O109" s="18" t="s">
        <v>212</v>
      </c>
      <c r="P109" s="18">
        <v>12</v>
      </c>
      <c r="Q109" s="18">
        <v>15</v>
      </c>
      <c r="R109" s="18">
        <f t="shared" ref="R109:R115" si="94">P109*Q109</f>
        <v>180</v>
      </c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</row>
    <row r="110" spans="1:41" s="15" customFormat="1" ht="17.25" customHeight="1" x14ac:dyDescent="0.25">
      <c r="A110" s="40" t="s">
        <v>202</v>
      </c>
      <c r="B110" s="43">
        <v>300310000022</v>
      </c>
      <c r="C110" s="35">
        <v>7896111427200</v>
      </c>
      <c r="D110" s="35">
        <v>17896111427368</v>
      </c>
      <c r="E110" s="33" t="s">
        <v>41</v>
      </c>
      <c r="F110" s="18">
        <v>365</v>
      </c>
      <c r="G110" s="33" t="s">
        <v>198</v>
      </c>
      <c r="H110" s="33" t="s">
        <v>151</v>
      </c>
      <c r="I110" s="33" t="s">
        <v>200</v>
      </c>
      <c r="J110" s="36">
        <v>15</v>
      </c>
      <c r="K110" s="37">
        <v>1.8</v>
      </c>
      <c r="L110" s="26">
        <v>2.21</v>
      </c>
      <c r="M110" s="34">
        <f t="shared" si="93"/>
        <v>422.8</v>
      </c>
      <c r="N110" s="18" t="s">
        <v>211</v>
      </c>
      <c r="O110" s="18" t="s">
        <v>212</v>
      </c>
      <c r="P110" s="33">
        <v>12</v>
      </c>
      <c r="Q110" s="18">
        <v>15</v>
      </c>
      <c r="R110" s="33">
        <f t="shared" si="94"/>
        <v>180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</row>
    <row r="111" spans="1:41" s="15" customFormat="1" ht="17.25" customHeight="1" x14ac:dyDescent="0.25">
      <c r="A111" s="40" t="s">
        <v>203</v>
      </c>
      <c r="B111" s="43">
        <v>300310000028</v>
      </c>
      <c r="C111" s="35">
        <v>7896111427224</v>
      </c>
      <c r="D111" s="35">
        <v>17896111427382</v>
      </c>
      <c r="E111" s="33" t="s">
        <v>41</v>
      </c>
      <c r="F111" s="18">
        <v>365</v>
      </c>
      <c r="G111" s="33" t="s">
        <v>198</v>
      </c>
      <c r="H111" s="33" t="s">
        <v>151</v>
      </c>
      <c r="I111" s="33" t="s">
        <v>200</v>
      </c>
      <c r="J111" s="36">
        <v>15</v>
      </c>
      <c r="K111" s="37">
        <v>1.8</v>
      </c>
      <c r="L111" s="26">
        <v>2.21</v>
      </c>
      <c r="M111" s="34">
        <f t="shared" si="93"/>
        <v>422.8</v>
      </c>
      <c r="N111" s="18" t="s">
        <v>211</v>
      </c>
      <c r="O111" s="18" t="s">
        <v>212</v>
      </c>
      <c r="P111" s="33">
        <v>12</v>
      </c>
      <c r="Q111" s="18">
        <v>15</v>
      </c>
      <c r="R111" s="33">
        <f t="shared" si="94"/>
        <v>180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</row>
    <row r="112" spans="1:41" s="14" customFormat="1" ht="17.25" customHeight="1" x14ac:dyDescent="0.25">
      <c r="A112" s="39" t="s">
        <v>204</v>
      </c>
      <c r="B112" s="43">
        <v>300310000025</v>
      </c>
      <c r="C112" s="24">
        <v>7896111427217</v>
      </c>
      <c r="D112" s="24">
        <v>17896111427375</v>
      </c>
      <c r="E112" s="18" t="s">
        <v>41</v>
      </c>
      <c r="F112" s="18">
        <v>365</v>
      </c>
      <c r="G112" s="18" t="s">
        <v>198</v>
      </c>
      <c r="H112" s="18" t="s">
        <v>151</v>
      </c>
      <c r="I112" s="18" t="s">
        <v>200</v>
      </c>
      <c r="J112" s="25">
        <v>15</v>
      </c>
      <c r="K112" s="26">
        <v>1.8</v>
      </c>
      <c r="L112" s="26">
        <v>2.21</v>
      </c>
      <c r="M112" s="27">
        <f t="shared" si="93"/>
        <v>422.8</v>
      </c>
      <c r="N112" s="18" t="s">
        <v>211</v>
      </c>
      <c r="O112" s="18" t="s">
        <v>212</v>
      </c>
      <c r="P112" s="18">
        <v>12</v>
      </c>
      <c r="Q112" s="18">
        <v>15</v>
      </c>
      <c r="R112" s="18">
        <f t="shared" si="94"/>
        <v>180</v>
      </c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</row>
    <row r="113" spans="1:41" s="14" customFormat="1" ht="17.25" customHeight="1" x14ac:dyDescent="0.25">
      <c r="A113" s="39" t="s">
        <v>205</v>
      </c>
      <c r="B113" s="43">
        <v>300310000023</v>
      </c>
      <c r="C113" s="24">
        <v>7896111427231</v>
      </c>
      <c r="D113" s="24">
        <v>17896111427399</v>
      </c>
      <c r="E113" s="18" t="s">
        <v>41</v>
      </c>
      <c r="F113" s="18">
        <v>365</v>
      </c>
      <c r="G113" s="18" t="s">
        <v>198</v>
      </c>
      <c r="H113" s="18" t="s">
        <v>151</v>
      </c>
      <c r="I113" s="18" t="s">
        <v>200</v>
      </c>
      <c r="J113" s="25">
        <v>15</v>
      </c>
      <c r="K113" s="26">
        <v>1.8</v>
      </c>
      <c r="L113" s="26">
        <v>2.21</v>
      </c>
      <c r="M113" s="27">
        <f t="shared" si="93"/>
        <v>422.8</v>
      </c>
      <c r="N113" s="18" t="s">
        <v>211</v>
      </c>
      <c r="O113" s="18" t="s">
        <v>212</v>
      </c>
      <c r="P113" s="18">
        <v>12</v>
      </c>
      <c r="Q113" s="18">
        <v>15</v>
      </c>
      <c r="R113" s="18">
        <f t="shared" si="94"/>
        <v>180</v>
      </c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</row>
    <row r="114" spans="1:41" s="14" customFormat="1" ht="17.25" customHeight="1" x14ac:dyDescent="0.25">
      <c r="A114" s="39" t="s">
        <v>206</v>
      </c>
      <c r="B114" s="43">
        <v>300310000027</v>
      </c>
      <c r="C114" s="24">
        <v>7896111427248</v>
      </c>
      <c r="D114" s="24">
        <v>17896111427405</v>
      </c>
      <c r="E114" s="18" t="s">
        <v>41</v>
      </c>
      <c r="F114" s="18">
        <v>365</v>
      </c>
      <c r="G114" s="18" t="s">
        <v>198</v>
      </c>
      <c r="H114" s="18" t="s">
        <v>151</v>
      </c>
      <c r="I114" s="18" t="s">
        <v>200</v>
      </c>
      <c r="J114" s="25">
        <v>15</v>
      </c>
      <c r="K114" s="26">
        <v>1.8</v>
      </c>
      <c r="L114" s="26">
        <v>2.21</v>
      </c>
      <c r="M114" s="27">
        <f t="shared" si="93"/>
        <v>422.8</v>
      </c>
      <c r="N114" s="18" t="s">
        <v>211</v>
      </c>
      <c r="O114" s="18" t="s">
        <v>212</v>
      </c>
      <c r="P114" s="18">
        <v>12</v>
      </c>
      <c r="Q114" s="18">
        <v>15</v>
      </c>
      <c r="R114" s="18">
        <f t="shared" si="94"/>
        <v>180</v>
      </c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</row>
    <row r="115" spans="1:41" s="14" customFormat="1" ht="17.25" customHeight="1" x14ac:dyDescent="0.25">
      <c r="A115" s="39" t="s">
        <v>207</v>
      </c>
      <c r="B115" s="43">
        <v>300310000026</v>
      </c>
      <c r="C115" s="24">
        <v>7896111427255</v>
      </c>
      <c r="D115" s="24">
        <v>17896111427412</v>
      </c>
      <c r="E115" s="18" t="s">
        <v>41</v>
      </c>
      <c r="F115" s="18">
        <v>365</v>
      </c>
      <c r="G115" s="18" t="s">
        <v>198</v>
      </c>
      <c r="H115" s="18" t="s">
        <v>151</v>
      </c>
      <c r="I115" s="18" t="s">
        <v>200</v>
      </c>
      <c r="J115" s="25">
        <v>15</v>
      </c>
      <c r="K115" s="26">
        <v>1.8</v>
      </c>
      <c r="L115" s="26">
        <v>2.21</v>
      </c>
      <c r="M115" s="27">
        <f t="shared" si="93"/>
        <v>422.8</v>
      </c>
      <c r="N115" s="18" t="s">
        <v>211</v>
      </c>
      <c r="O115" s="18" t="s">
        <v>212</v>
      </c>
      <c r="P115" s="18">
        <v>12</v>
      </c>
      <c r="Q115" s="18">
        <v>15</v>
      </c>
      <c r="R115" s="18">
        <f t="shared" si="94"/>
        <v>180</v>
      </c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</row>
    <row r="116" spans="1:41" s="14" customFormat="1" ht="17.25" customHeight="1" x14ac:dyDescent="0.25">
      <c r="A116" s="39" t="s">
        <v>275</v>
      </c>
      <c r="B116" s="43">
        <v>300310000030</v>
      </c>
      <c r="C116" s="24">
        <v>7896111427347</v>
      </c>
      <c r="D116" s="24">
        <v>17896111427429</v>
      </c>
      <c r="E116" s="18" t="s">
        <v>41</v>
      </c>
      <c r="F116" s="18">
        <v>365</v>
      </c>
      <c r="G116" s="18" t="s">
        <v>198</v>
      </c>
      <c r="H116" s="18" t="s">
        <v>151</v>
      </c>
      <c r="I116" s="18" t="s">
        <v>200</v>
      </c>
      <c r="J116" s="25">
        <v>15</v>
      </c>
      <c r="K116" s="26">
        <v>1.8</v>
      </c>
      <c r="L116" s="26">
        <v>2.21</v>
      </c>
      <c r="M116" s="27">
        <f>L116*R116+25</f>
        <v>422.8</v>
      </c>
      <c r="N116" s="18" t="s">
        <v>211</v>
      </c>
      <c r="O116" s="18" t="s">
        <v>212</v>
      </c>
      <c r="P116" s="18">
        <v>12</v>
      </c>
      <c r="Q116" s="18">
        <v>15</v>
      </c>
      <c r="R116" s="18">
        <f>P116*Q116</f>
        <v>180</v>
      </c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</row>
    <row r="117" spans="1:41" s="14" customFormat="1" ht="17.25" customHeight="1" x14ac:dyDescent="0.25">
      <c r="A117" s="39" t="s">
        <v>216</v>
      </c>
      <c r="B117" s="43" t="s">
        <v>75</v>
      </c>
      <c r="C117" s="41" t="s">
        <v>75</v>
      </c>
      <c r="D117" s="24">
        <v>7896111427262</v>
      </c>
      <c r="E117" s="18" t="s">
        <v>41</v>
      </c>
      <c r="F117" s="18">
        <v>365</v>
      </c>
      <c r="G117" s="18" t="s">
        <v>198</v>
      </c>
      <c r="H117" s="18" t="s">
        <v>152</v>
      </c>
      <c r="I117" s="18" t="s">
        <v>214</v>
      </c>
      <c r="J117" s="25" t="s">
        <v>153</v>
      </c>
      <c r="K117" s="26">
        <v>0.22500000000000001</v>
      </c>
      <c r="L117" s="26">
        <v>0.25900000000000001</v>
      </c>
      <c r="M117" s="18" t="s">
        <v>153</v>
      </c>
      <c r="N117" s="18" t="s">
        <v>153</v>
      </c>
      <c r="O117" s="18" t="s">
        <v>215</v>
      </c>
      <c r="P117" s="18" t="s">
        <v>153</v>
      </c>
      <c r="Q117" s="18" t="s">
        <v>153</v>
      </c>
      <c r="R117" s="18" t="s">
        <v>153</v>
      </c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</row>
    <row r="118" spans="1:41" s="14" customFormat="1" ht="17.25" customHeight="1" x14ac:dyDescent="0.25">
      <c r="A118" s="39" t="s">
        <v>217</v>
      </c>
      <c r="B118" s="43" t="s">
        <v>75</v>
      </c>
      <c r="C118" s="24" t="s">
        <v>75</v>
      </c>
      <c r="D118" s="24">
        <v>7896111427279</v>
      </c>
      <c r="E118" s="18" t="s">
        <v>41</v>
      </c>
      <c r="F118" s="18">
        <v>365</v>
      </c>
      <c r="G118" s="18" t="s">
        <v>198</v>
      </c>
      <c r="H118" s="18" t="s">
        <v>152</v>
      </c>
      <c r="I118" s="18" t="s">
        <v>214</v>
      </c>
      <c r="J118" s="25" t="s">
        <v>153</v>
      </c>
      <c r="K118" s="26">
        <v>0.22500000000000001</v>
      </c>
      <c r="L118" s="26">
        <v>0.25900000000000001</v>
      </c>
      <c r="M118" s="18" t="s">
        <v>153</v>
      </c>
      <c r="N118" s="18" t="s">
        <v>153</v>
      </c>
      <c r="O118" s="18" t="s">
        <v>215</v>
      </c>
      <c r="P118" s="18" t="s">
        <v>153</v>
      </c>
      <c r="Q118" s="18" t="s">
        <v>153</v>
      </c>
      <c r="R118" s="18" t="s">
        <v>153</v>
      </c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</row>
    <row r="119" spans="1:41" s="14" customFormat="1" ht="17.25" customHeight="1" x14ac:dyDescent="0.25">
      <c r="A119" s="39" t="s">
        <v>218</v>
      </c>
      <c r="B119" s="43" t="s">
        <v>75</v>
      </c>
      <c r="C119" s="24" t="s">
        <v>75</v>
      </c>
      <c r="D119" s="24">
        <v>7896111427286</v>
      </c>
      <c r="E119" s="18" t="s">
        <v>41</v>
      </c>
      <c r="F119" s="18">
        <v>365</v>
      </c>
      <c r="G119" s="18" t="s">
        <v>198</v>
      </c>
      <c r="H119" s="18" t="s">
        <v>152</v>
      </c>
      <c r="I119" s="18" t="s">
        <v>214</v>
      </c>
      <c r="J119" s="25" t="s">
        <v>153</v>
      </c>
      <c r="K119" s="26">
        <v>0.22500000000000001</v>
      </c>
      <c r="L119" s="26">
        <v>0.25900000000000001</v>
      </c>
      <c r="M119" s="18" t="s">
        <v>153</v>
      </c>
      <c r="N119" s="18" t="s">
        <v>153</v>
      </c>
      <c r="O119" s="18" t="s">
        <v>215</v>
      </c>
      <c r="P119" s="18" t="s">
        <v>153</v>
      </c>
      <c r="Q119" s="18" t="s">
        <v>153</v>
      </c>
      <c r="R119" s="18" t="s">
        <v>153</v>
      </c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</row>
    <row r="120" spans="1:41" s="14" customFormat="1" ht="17.25" customHeight="1" x14ac:dyDescent="0.25">
      <c r="A120" s="39" t="s">
        <v>219</v>
      </c>
      <c r="B120" s="43" t="s">
        <v>75</v>
      </c>
      <c r="C120" s="24" t="s">
        <v>75</v>
      </c>
      <c r="D120" s="24">
        <v>7896111427293</v>
      </c>
      <c r="E120" s="18" t="s">
        <v>41</v>
      </c>
      <c r="F120" s="18">
        <v>365</v>
      </c>
      <c r="G120" s="18" t="s">
        <v>198</v>
      </c>
      <c r="H120" s="18" t="s">
        <v>152</v>
      </c>
      <c r="I120" s="18" t="s">
        <v>214</v>
      </c>
      <c r="J120" s="25" t="s">
        <v>153</v>
      </c>
      <c r="K120" s="26">
        <v>0.22500000000000001</v>
      </c>
      <c r="L120" s="26">
        <v>0.25900000000000001</v>
      </c>
      <c r="M120" s="18" t="s">
        <v>153</v>
      </c>
      <c r="N120" s="18" t="s">
        <v>153</v>
      </c>
      <c r="O120" s="18" t="s">
        <v>215</v>
      </c>
      <c r="P120" s="18" t="s">
        <v>153</v>
      </c>
      <c r="Q120" s="18" t="s">
        <v>153</v>
      </c>
      <c r="R120" s="18" t="s">
        <v>153</v>
      </c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</row>
    <row r="121" spans="1:41" s="14" customFormat="1" ht="17.25" customHeight="1" x14ac:dyDescent="0.25">
      <c r="A121" s="39" t="s">
        <v>220</v>
      </c>
      <c r="B121" s="43" t="s">
        <v>75</v>
      </c>
      <c r="C121" s="24" t="s">
        <v>75</v>
      </c>
      <c r="D121" s="24">
        <v>7896111427309</v>
      </c>
      <c r="E121" s="18" t="s">
        <v>41</v>
      </c>
      <c r="F121" s="18">
        <v>365</v>
      </c>
      <c r="G121" s="18" t="s">
        <v>198</v>
      </c>
      <c r="H121" s="18" t="s">
        <v>152</v>
      </c>
      <c r="I121" s="18" t="s">
        <v>214</v>
      </c>
      <c r="J121" s="25" t="s">
        <v>153</v>
      </c>
      <c r="K121" s="26">
        <v>0.22500000000000001</v>
      </c>
      <c r="L121" s="26">
        <v>0.25900000000000001</v>
      </c>
      <c r="M121" s="18" t="s">
        <v>153</v>
      </c>
      <c r="N121" s="18" t="s">
        <v>153</v>
      </c>
      <c r="O121" s="18" t="s">
        <v>215</v>
      </c>
      <c r="P121" s="18" t="s">
        <v>153</v>
      </c>
      <c r="Q121" s="18" t="s">
        <v>153</v>
      </c>
      <c r="R121" s="18" t="s">
        <v>153</v>
      </c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</row>
    <row r="122" spans="1:41" ht="17.25" customHeight="1" x14ac:dyDescent="0.25">
      <c r="A122" s="39" t="s">
        <v>221</v>
      </c>
      <c r="B122" s="43" t="s">
        <v>75</v>
      </c>
      <c r="C122" s="24" t="s">
        <v>75</v>
      </c>
      <c r="D122" s="24">
        <v>7896111427316</v>
      </c>
      <c r="E122" s="18" t="s">
        <v>41</v>
      </c>
      <c r="F122" s="18">
        <v>365</v>
      </c>
      <c r="G122" s="18" t="s">
        <v>198</v>
      </c>
      <c r="H122" s="18" t="s">
        <v>152</v>
      </c>
      <c r="I122" s="18" t="s">
        <v>214</v>
      </c>
      <c r="J122" s="25" t="s">
        <v>153</v>
      </c>
      <c r="K122" s="26">
        <v>0.22500000000000001</v>
      </c>
      <c r="L122" s="26">
        <v>0.25900000000000001</v>
      </c>
      <c r="M122" s="18" t="s">
        <v>153</v>
      </c>
      <c r="N122" s="18" t="s">
        <v>153</v>
      </c>
      <c r="O122" s="18" t="s">
        <v>215</v>
      </c>
      <c r="P122" s="18" t="s">
        <v>153</v>
      </c>
      <c r="Q122" s="18" t="s">
        <v>153</v>
      </c>
      <c r="R122" s="18" t="s">
        <v>153</v>
      </c>
    </row>
    <row r="123" spans="1:41" ht="17.25" customHeight="1" x14ac:dyDescent="0.25">
      <c r="A123" s="39" t="s">
        <v>222</v>
      </c>
      <c r="B123" s="43" t="s">
        <v>75</v>
      </c>
      <c r="C123" s="24" t="s">
        <v>75</v>
      </c>
      <c r="D123" s="24">
        <v>7896111427323</v>
      </c>
      <c r="E123" s="18" t="s">
        <v>41</v>
      </c>
      <c r="F123" s="18">
        <v>365</v>
      </c>
      <c r="G123" s="18" t="s">
        <v>198</v>
      </c>
      <c r="H123" s="18" t="s">
        <v>152</v>
      </c>
      <c r="I123" s="18" t="s">
        <v>214</v>
      </c>
      <c r="J123" s="25" t="s">
        <v>153</v>
      </c>
      <c r="K123" s="26">
        <v>0.22500000000000001</v>
      </c>
      <c r="L123" s="26">
        <v>0.25900000000000001</v>
      </c>
      <c r="M123" s="18" t="s">
        <v>153</v>
      </c>
      <c r="N123" s="18" t="s">
        <v>153</v>
      </c>
      <c r="O123" s="18" t="s">
        <v>215</v>
      </c>
      <c r="P123" s="18" t="s">
        <v>153</v>
      </c>
      <c r="Q123" s="18" t="s">
        <v>153</v>
      </c>
      <c r="R123" s="18" t="s">
        <v>153</v>
      </c>
    </row>
    <row r="124" spans="1:41" ht="17.25" customHeight="1" x14ac:dyDescent="0.25">
      <c r="A124" s="39" t="s">
        <v>223</v>
      </c>
      <c r="B124" s="43" t="s">
        <v>75</v>
      </c>
      <c r="C124" s="25" t="s">
        <v>75</v>
      </c>
      <c r="D124" s="25">
        <v>7896111427330</v>
      </c>
      <c r="E124" s="25" t="s">
        <v>41</v>
      </c>
      <c r="F124" s="18">
        <v>365</v>
      </c>
      <c r="G124" s="18" t="s">
        <v>198</v>
      </c>
      <c r="H124" s="25" t="s">
        <v>152</v>
      </c>
      <c r="I124" s="18" t="s">
        <v>214</v>
      </c>
      <c r="J124" s="25" t="s">
        <v>153</v>
      </c>
      <c r="K124" s="26">
        <v>0.22500000000000001</v>
      </c>
      <c r="L124" s="26">
        <v>0.25900000000000001</v>
      </c>
      <c r="M124" s="33" t="s">
        <v>153</v>
      </c>
      <c r="N124" s="33" t="s">
        <v>153</v>
      </c>
      <c r="O124" s="18" t="s">
        <v>215</v>
      </c>
      <c r="P124" s="33" t="s">
        <v>153</v>
      </c>
      <c r="Q124" s="33" t="s">
        <v>153</v>
      </c>
      <c r="R124" s="33" t="s">
        <v>153</v>
      </c>
    </row>
    <row r="125" spans="1:41" ht="17.25" customHeight="1" x14ac:dyDescent="0.25">
      <c r="A125" s="39" t="s">
        <v>154</v>
      </c>
      <c r="B125" s="43">
        <v>400400000001</v>
      </c>
      <c r="C125" s="25">
        <v>7896111425985</v>
      </c>
      <c r="D125" s="25">
        <v>17896111425975</v>
      </c>
      <c r="E125" s="25" t="s">
        <v>51</v>
      </c>
      <c r="F125" s="25">
        <v>180</v>
      </c>
      <c r="G125" s="25">
        <v>1702400</v>
      </c>
      <c r="H125" s="25" t="s">
        <v>155</v>
      </c>
      <c r="I125" s="25" t="s">
        <v>156</v>
      </c>
      <c r="J125" s="25">
        <v>40</v>
      </c>
      <c r="K125" s="25">
        <v>1</v>
      </c>
      <c r="L125" s="37">
        <v>1.2090000000000001</v>
      </c>
      <c r="M125" s="33">
        <f>L125*R125+25</f>
        <v>305.488</v>
      </c>
      <c r="N125" s="33" t="s">
        <v>157</v>
      </c>
      <c r="O125" s="18" t="s">
        <v>158</v>
      </c>
      <c r="P125" s="33">
        <v>8</v>
      </c>
      <c r="Q125" s="33">
        <v>29</v>
      </c>
      <c r="R125" s="33">
        <f t="shared" ref="R125:R126" si="95">P125*Q125</f>
        <v>232</v>
      </c>
    </row>
    <row r="126" spans="1:41" ht="17.25" customHeight="1" x14ac:dyDescent="0.25">
      <c r="A126" s="39" t="s">
        <v>159</v>
      </c>
      <c r="B126" s="43">
        <v>400400000002</v>
      </c>
      <c r="C126" s="25">
        <v>7896111426524</v>
      </c>
      <c r="D126" s="25">
        <v>17896111426538</v>
      </c>
      <c r="E126" s="25" t="s">
        <v>51</v>
      </c>
      <c r="F126" s="25">
        <v>180</v>
      </c>
      <c r="G126" s="25">
        <v>1702400</v>
      </c>
      <c r="H126" s="25" t="s">
        <v>155</v>
      </c>
      <c r="I126" s="25" t="s">
        <v>156</v>
      </c>
      <c r="J126" s="25">
        <v>40</v>
      </c>
      <c r="K126" s="25">
        <v>1</v>
      </c>
      <c r="L126" s="37">
        <v>1.1870000000000001</v>
      </c>
      <c r="M126" s="33">
        <f>L126*R126+25</f>
        <v>300.38400000000001</v>
      </c>
      <c r="N126" s="33" t="s">
        <v>157</v>
      </c>
      <c r="O126" s="18" t="s">
        <v>158</v>
      </c>
      <c r="P126" s="33">
        <v>8</v>
      </c>
      <c r="Q126" s="33">
        <v>29</v>
      </c>
      <c r="R126" s="33">
        <f t="shared" si="95"/>
        <v>232</v>
      </c>
    </row>
    <row r="127" spans="1:41" ht="17.25" customHeight="1" x14ac:dyDescent="0.25">
      <c r="A127" s="39" t="s">
        <v>291</v>
      </c>
      <c r="B127" s="43">
        <v>500500000001</v>
      </c>
      <c r="C127" s="25">
        <v>7896111426906</v>
      </c>
      <c r="D127" s="25">
        <v>17896111426903</v>
      </c>
      <c r="E127" s="25" t="s">
        <v>295</v>
      </c>
      <c r="F127" s="25">
        <v>50</v>
      </c>
      <c r="G127" s="25" t="s">
        <v>290</v>
      </c>
      <c r="H127" s="25" t="s">
        <v>289</v>
      </c>
      <c r="I127" s="25" t="s">
        <v>283</v>
      </c>
      <c r="J127" s="25">
        <v>400</v>
      </c>
      <c r="K127" s="26">
        <v>2.4</v>
      </c>
      <c r="L127" s="37">
        <v>2.9</v>
      </c>
      <c r="M127" s="33">
        <f>L127*R127+25</f>
        <v>187.4</v>
      </c>
      <c r="N127" s="33" t="s">
        <v>286</v>
      </c>
      <c r="O127" s="18" t="s">
        <v>287</v>
      </c>
      <c r="P127" s="33">
        <v>7</v>
      </c>
      <c r="Q127" s="33">
        <v>8</v>
      </c>
      <c r="R127" s="33">
        <f>P127*Q127</f>
        <v>56</v>
      </c>
    </row>
    <row r="128" spans="1:41" ht="17.25" customHeight="1" x14ac:dyDescent="0.25">
      <c r="A128" s="39" t="s">
        <v>281</v>
      </c>
      <c r="B128" s="43">
        <v>500500000003</v>
      </c>
      <c r="C128" s="25">
        <v>7896111426791</v>
      </c>
      <c r="D128" s="25">
        <v>17896111426798</v>
      </c>
      <c r="E128" s="25" t="s">
        <v>295</v>
      </c>
      <c r="F128" s="25">
        <v>50</v>
      </c>
      <c r="G128" s="25" t="s">
        <v>290</v>
      </c>
      <c r="H128" s="25" t="s">
        <v>289</v>
      </c>
      <c r="I128" s="25" t="s">
        <v>284</v>
      </c>
      <c r="J128" s="25">
        <v>400</v>
      </c>
      <c r="K128" s="26">
        <v>4.8</v>
      </c>
      <c r="L128" s="37">
        <v>5.8</v>
      </c>
      <c r="M128" s="33">
        <f>L128*R128+25</f>
        <v>199</v>
      </c>
      <c r="N128" s="18" t="s">
        <v>285</v>
      </c>
      <c r="O128" s="18" t="s">
        <v>288</v>
      </c>
      <c r="P128" s="33">
        <v>6</v>
      </c>
      <c r="Q128" s="33">
        <v>5</v>
      </c>
      <c r="R128" s="33">
        <f t="shared" ref="R128:R129" si="96">P128*Q128</f>
        <v>30</v>
      </c>
    </row>
    <row r="129" spans="1:18" ht="17.25" customHeight="1" x14ac:dyDescent="0.25">
      <c r="A129" s="39" t="s">
        <v>282</v>
      </c>
      <c r="B129" s="43">
        <v>500500000002</v>
      </c>
      <c r="C129" s="24">
        <v>7896111426784</v>
      </c>
      <c r="D129" s="24">
        <v>17896111426781</v>
      </c>
      <c r="E129" s="25" t="s">
        <v>295</v>
      </c>
      <c r="F129" s="25">
        <v>50</v>
      </c>
      <c r="G129" s="18" t="s">
        <v>290</v>
      </c>
      <c r="H129" s="18" t="s">
        <v>289</v>
      </c>
      <c r="I129" s="25" t="s">
        <v>284</v>
      </c>
      <c r="J129" s="25">
        <v>400</v>
      </c>
      <c r="K129" s="26">
        <v>4.8</v>
      </c>
      <c r="L129" s="26">
        <v>5.8</v>
      </c>
      <c r="M129" s="33">
        <f t="shared" ref="M129" si="97">L129*R129+25</f>
        <v>199</v>
      </c>
      <c r="N129" s="18" t="s">
        <v>285</v>
      </c>
      <c r="O129" s="18" t="s">
        <v>288</v>
      </c>
      <c r="P129" s="18">
        <v>6</v>
      </c>
      <c r="Q129" s="18">
        <v>5</v>
      </c>
      <c r="R129" s="33">
        <f t="shared" si="96"/>
        <v>30</v>
      </c>
    </row>
    <row r="130" spans="1:18" ht="17.25" customHeight="1" x14ac:dyDescent="0.25">
      <c r="A130" s="39" t="s">
        <v>296</v>
      </c>
      <c r="B130" s="43">
        <v>500500000005</v>
      </c>
      <c r="C130" s="24">
        <v>7896111427361</v>
      </c>
      <c r="D130" s="46">
        <v>17896111427436</v>
      </c>
      <c r="E130" s="25" t="s">
        <v>295</v>
      </c>
      <c r="F130" s="25">
        <v>50</v>
      </c>
      <c r="G130" s="18" t="s">
        <v>290</v>
      </c>
      <c r="H130" s="18" t="s">
        <v>289</v>
      </c>
      <c r="I130" s="25" t="s">
        <v>284</v>
      </c>
      <c r="J130" s="25">
        <v>400</v>
      </c>
      <c r="K130" s="26">
        <v>4.8</v>
      </c>
      <c r="L130" s="26">
        <v>5.8</v>
      </c>
      <c r="M130" s="33">
        <f t="shared" ref="M130:M131" si="98">L130*R130+25</f>
        <v>199</v>
      </c>
      <c r="N130" s="18" t="s">
        <v>285</v>
      </c>
      <c r="O130" s="18" t="s">
        <v>288</v>
      </c>
      <c r="P130" s="18">
        <v>6</v>
      </c>
      <c r="Q130" s="18">
        <v>5</v>
      </c>
      <c r="R130" s="33">
        <f t="shared" ref="R130:R131" si="99">P130*Q130</f>
        <v>30</v>
      </c>
    </row>
    <row r="131" spans="1:18" ht="17.25" customHeight="1" x14ac:dyDescent="0.25">
      <c r="A131" s="39" t="s">
        <v>297</v>
      </c>
      <c r="B131" s="43">
        <v>500500000004</v>
      </c>
      <c r="C131" s="24">
        <v>7896111427354</v>
      </c>
      <c r="D131" s="24">
        <v>17896111427443</v>
      </c>
      <c r="E131" s="25" t="s">
        <v>295</v>
      </c>
      <c r="F131" s="25">
        <v>50</v>
      </c>
      <c r="G131" s="18" t="s">
        <v>290</v>
      </c>
      <c r="H131" s="18" t="s">
        <v>289</v>
      </c>
      <c r="I131" s="25" t="s">
        <v>284</v>
      </c>
      <c r="J131" s="25">
        <v>400</v>
      </c>
      <c r="K131" s="26">
        <v>4.8</v>
      </c>
      <c r="L131" s="26">
        <v>5.8</v>
      </c>
      <c r="M131" s="33">
        <f t="shared" si="98"/>
        <v>199</v>
      </c>
      <c r="N131" s="18" t="s">
        <v>285</v>
      </c>
      <c r="O131" s="18" t="s">
        <v>288</v>
      </c>
      <c r="P131" s="18">
        <v>6</v>
      </c>
      <c r="Q131" s="18">
        <v>5</v>
      </c>
      <c r="R131" s="33">
        <f t="shared" si="99"/>
        <v>30</v>
      </c>
    </row>
    <row r="132" spans="1:18" ht="17.25" customHeight="1" x14ac:dyDescent="0.25">
      <c r="A132" s="2"/>
    </row>
    <row r="133" spans="1:18" ht="17.25" customHeight="1" x14ac:dyDescent="0.25">
      <c r="A133" s="6" t="s">
        <v>160</v>
      </c>
    </row>
    <row r="134" spans="1:18" ht="17.25" customHeight="1" x14ac:dyDescent="0.25">
      <c r="A134" s="7" t="s">
        <v>161</v>
      </c>
      <c r="B134" s="8">
        <v>42844</v>
      </c>
      <c r="C134" s="9">
        <v>0</v>
      </c>
    </row>
    <row r="135" spans="1:18" ht="17.25" customHeight="1" x14ac:dyDescent="0.25">
      <c r="A135" s="7" t="s">
        <v>162</v>
      </c>
      <c r="B135" s="8">
        <v>43147</v>
      </c>
      <c r="C135" s="9">
        <v>1</v>
      </c>
    </row>
    <row r="136" spans="1:18" ht="17.25" customHeight="1" x14ac:dyDescent="0.25">
      <c r="A136" s="7" t="s">
        <v>163</v>
      </c>
      <c r="B136" s="8">
        <v>43179</v>
      </c>
      <c r="C136" s="9">
        <v>2</v>
      </c>
    </row>
    <row r="137" spans="1:18" ht="17.25" customHeight="1" x14ac:dyDescent="0.25">
      <c r="A137" s="10" t="s">
        <v>164</v>
      </c>
      <c r="B137" s="8">
        <v>43210</v>
      </c>
      <c r="C137" s="9">
        <v>3</v>
      </c>
    </row>
    <row r="138" spans="1:18" ht="17.25" customHeight="1" x14ac:dyDescent="0.25">
      <c r="A138" s="10" t="s">
        <v>165</v>
      </c>
      <c r="B138" s="8">
        <v>43237</v>
      </c>
      <c r="C138" s="9">
        <v>4</v>
      </c>
    </row>
    <row r="139" spans="1:18" ht="17.25" customHeight="1" x14ac:dyDescent="0.25">
      <c r="A139" s="10" t="s">
        <v>166</v>
      </c>
      <c r="B139" s="8">
        <v>43304</v>
      </c>
      <c r="C139" s="9">
        <v>5</v>
      </c>
    </row>
    <row r="140" spans="1:18" ht="17.25" customHeight="1" x14ac:dyDescent="0.25">
      <c r="A140" s="10" t="s">
        <v>167</v>
      </c>
      <c r="B140" s="8">
        <v>43342</v>
      </c>
      <c r="C140" s="9">
        <v>6</v>
      </c>
    </row>
    <row r="141" spans="1:18" ht="17.25" customHeight="1" x14ac:dyDescent="0.25">
      <c r="A141" s="10" t="s">
        <v>168</v>
      </c>
      <c r="B141" s="8">
        <v>44001</v>
      </c>
      <c r="C141" s="9" t="s">
        <v>169</v>
      </c>
    </row>
    <row r="142" spans="1:18" ht="17.25" customHeight="1" x14ac:dyDescent="0.25">
      <c r="A142" s="10" t="s">
        <v>168</v>
      </c>
      <c r="B142" s="8">
        <v>44040</v>
      </c>
      <c r="C142" s="9" t="s">
        <v>170</v>
      </c>
    </row>
    <row r="143" spans="1:18" ht="17.25" customHeight="1" x14ac:dyDescent="0.25">
      <c r="A143" s="10" t="s">
        <v>171</v>
      </c>
      <c r="B143" s="8">
        <v>44063</v>
      </c>
      <c r="C143" s="9" t="s">
        <v>172</v>
      </c>
    </row>
    <row r="144" spans="1:18" ht="17.25" customHeight="1" x14ac:dyDescent="0.25">
      <c r="A144" s="11" t="s">
        <v>173</v>
      </c>
      <c r="B144" s="12">
        <v>44300</v>
      </c>
      <c r="C144" s="13" t="s">
        <v>174</v>
      </c>
    </row>
    <row r="145" spans="1:10" ht="17.25" customHeight="1" x14ac:dyDescent="0.25">
      <c r="A145" s="11" t="s">
        <v>175</v>
      </c>
      <c r="B145" s="12">
        <v>44501</v>
      </c>
      <c r="C145" s="4" t="s">
        <v>176</v>
      </c>
    </row>
    <row r="146" spans="1:10" ht="17.25" customHeight="1" x14ac:dyDescent="0.25">
      <c r="A146" s="11" t="s">
        <v>177</v>
      </c>
      <c r="B146" s="12">
        <v>44585</v>
      </c>
      <c r="C146" s="69" t="s">
        <v>178</v>
      </c>
      <c r="D146" s="69"/>
      <c r="E146" s="69"/>
      <c r="F146" s="69"/>
      <c r="G146" s="69"/>
      <c r="H146" s="69"/>
      <c r="I146" s="69"/>
      <c r="J146" s="69"/>
    </row>
    <row r="147" spans="1:10" ht="17.25" customHeight="1" x14ac:dyDescent="0.25">
      <c r="A147" s="11" t="s">
        <v>177</v>
      </c>
      <c r="B147" s="12">
        <v>44726</v>
      </c>
      <c r="C147" s="69" t="s">
        <v>179</v>
      </c>
      <c r="D147" s="69"/>
      <c r="E147" s="69"/>
      <c r="F147" s="69"/>
      <c r="G147" s="69"/>
      <c r="H147" s="69"/>
      <c r="I147" s="69"/>
      <c r="J147" s="69"/>
    </row>
    <row r="148" spans="1:10" ht="17.25" customHeight="1" x14ac:dyDescent="0.25">
      <c r="A148" s="11" t="s">
        <v>177</v>
      </c>
      <c r="B148" s="12">
        <v>44834</v>
      </c>
      <c r="C148" s="69" t="s">
        <v>180</v>
      </c>
      <c r="D148" s="69"/>
      <c r="E148" s="69"/>
      <c r="F148" s="69"/>
      <c r="G148" s="69"/>
      <c r="H148" s="69"/>
      <c r="I148" s="69"/>
      <c r="J148" s="69"/>
    </row>
    <row r="149" spans="1:10" ht="17.25" customHeight="1" x14ac:dyDescent="0.25">
      <c r="A149" s="11" t="s">
        <v>181</v>
      </c>
      <c r="B149" s="12">
        <v>44848</v>
      </c>
      <c r="C149" s="69" t="s">
        <v>182</v>
      </c>
      <c r="D149" s="69"/>
      <c r="E149" s="69"/>
      <c r="F149" s="69"/>
      <c r="G149" s="69"/>
      <c r="H149" s="69"/>
      <c r="I149" s="69"/>
      <c r="J149" s="69"/>
    </row>
    <row r="150" spans="1:10" ht="17.25" customHeight="1" x14ac:dyDescent="0.25">
      <c r="A150" s="11" t="s">
        <v>183</v>
      </c>
      <c r="B150" s="12">
        <v>45090</v>
      </c>
      <c r="C150" s="69" t="s">
        <v>185</v>
      </c>
      <c r="D150" s="69"/>
      <c r="E150" s="69"/>
      <c r="F150" s="69"/>
      <c r="G150" s="69"/>
      <c r="H150" s="69"/>
      <c r="I150" s="69"/>
      <c r="J150" s="69"/>
    </row>
    <row r="151" spans="1:10" ht="17.25" customHeight="1" x14ac:dyDescent="0.25">
      <c r="A151" s="11" t="s">
        <v>183</v>
      </c>
      <c r="B151" s="12">
        <v>45147</v>
      </c>
      <c r="C151" s="69" t="s">
        <v>184</v>
      </c>
      <c r="D151" s="69"/>
      <c r="E151" s="69"/>
      <c r="F151" s="69"/>
      <c r="G151" s="69"/>
      <c r="H151" s="69"/>
      <c r="I151" s="69"/>
      <c r="J151" s="69"/>
    </row>
    <row r="152" spans="1:10" ht="17.25" customHeight="1" x14ac:dyDescent="0.25">
      <c r="A152" s="10" t="s">
        <v>197</v>
      </c>
      <c r="B152" s="12">
        <v>45324</v>
      </c>
      <c r="C152" s="68" t="s">
        <v>213</v>
      </c>
      <c r="D152" s="68"/>
    </row>
    <row r="153" spans="1:10" ht="17.25" customHeight="1" x14ac:dyDescent="0.25">
      <c r="A153" s="10" t="s">
        <v>197</v>
      </c>
      <c r="B153" s="12">
        <v>45413</v>
      </c>
      <c r="C153" s="4" t="s">
        <v>254</v>
      </c>
    </row>
    <row r="154" spans="1:10" ht="17.25" customHeight="1" x14ac:dyDescent="0.25">
      <c r="A154" s="10" t="s">
        <v>261</v>
      </c>
      <c r="B154" s="8">
        <v>45450</v>
      </c>
      <c r="C154" s="4" t="s">
        <v>263</v>
      </c>
    </row>
    <row r="155" spans="1:10" ht="17.25" customHeight="1" x14ac:dyDescent="0.25">
      <c r="A155" s="10" t="s">
        <v>197</v>
      </c>
      <c r="B155" s="8">
        <v>45505</v>
      </c>
      <c r="C155" s="4" t="s">
        <v>276</v>
      </c>
    </row>
    <row r="156" spans="1:10" ht="17.25" customHeight="1" x14ac:dyDescent="0.25">
      <c r="A156" s="10" t="s">
        <v>279</v>
      </c>
      <c r="B156" s="8">
        <v>45538</v>
      </c>
      <c r="C156" s="4" t="s">
        <v>280</v>
      </c>
    </row>
    <row r="157" spans="1:10" ht="17.25" customHeight="1" x14ac:dyDescent="0.25">
      <c r="A157" s="10" t="s">
        <v>181</v>
      </c>
      <c r="B157" s="8">
        <v>45597</v>
      </c>
      <c r="C157" s="4" t="s">
        <v>292</v>
      </c>
    </row>
    <row r="158" spans="1:10" ht="17.25" customHeight="1" x14ac:dyDescent="0.25">
      <c r="A158" s="10" t="s">
        <v>181</v>
      </c>
      <c r="B158" s="8">
        <v>45608</v>
      </c>
      <c r="C158" s="4" t="s">
        <v>293</v>
      </c>
    </row>
    <row r="159" spans="1:10" ht="17.25" customHeight="1" x14ac:dyDescent="0.25">
      <c r="A159" s="10" t="s">
        <v>183</v>
      </c>
      <c r="B159" s="8">
        <v>45737</v>
      </c>
      <c r="C159" s="4" t="s">
        <v>298</v>
      </c>
    </row>
    <row r="160" spans="1:10" ht="17.25" customHeight="1" x14ac:dyDescent="0.25">
      <c r="A160" s="10" t="s">
        <v>183</v>
      </c>
      <c r="B160" s="8">
        <v>45768</v>
      </c>
      <c r="C160" s="4" t="s">
        <v>309</v>
      </c>
    </row>
    <row r="161" spans="1:3" ht="17.25" customHeight="1" x14ac:dyDescent="0.25">
      <c r="A161" s="10" t="s">
        <v>312</v>
      </c>
      <c r="B161" s="8">
        <v>45838</v>
      </c>
      <c r="C161" s="4" t="s">
        <v>313</v>
      </c>
    </row>
    <row r="162" spans="1:3" ht="17.25" customHeight="1" x14ac:dyDescent="0.25">
      <c r="A162" s="10" t="s">
        <v>181</v>
      </c>
      <c r="B162" s="8">
        <v>45860</v>
      </c>
      <c r="C162" s="4" t="s">
        <v>316</v>
      </c>
    </row>
    <row r="163" spans="1:3" ht="17.25" customHeight="1" x14ac:dyDescent="0.25">
      <c r="A163" s="10" t="s">
        <v>181</v>
      </c>
      <c r="B163" s="8">
        <v>45946</v>
      </c>
      <c r="C163" s="4" t="s">
        <v>317</v>
      </c>
    </row>
    <row r="164" spans="1:3" ht="17.25" customHeight="1" x14ac:dyDescent="0.25">
      <c r="A164" s="10" t="s">
        <v>197</v>
      </c>
      <c r="B164" s="8">
        <v>45953</v>
      </c>
      <c r="C164" s="4" t="s">
        <v>318</v>
      </c>
    </row>
    <row r="165" spans="1:3" ht="17.25" customHeight="1" x14ac:dyDescent="0.25">
      <c r="A165" s="10" t="s">
        <v>181</v>
      </c>
      <c r="B165" s="8">
        <v>46098</v>
      </c>
      <c r="C165" s="4" t="s">
        <v>326</v>
      </c>
    </row>
    <row r="166" spans="1:3" ht="17.25" customHeight="1" x14ac:dyDescent="0.25">
      <c r="A166" s="10" t="s">
        <v>181</v>
      </c>
      <c r="B166" s="8">
        <v>46111</v>
      </c>
      <c r="C166" s="4" t="s">
        <v>328</v>
      </c>
    </row>
  </sheetData>
  <sheetProtection algorithmName="SHA-512" hashValue="2ShPnHETU6RDvlZAhBtvVi3J8ZhmNCpd6sy+OZXLJPzS/Q0bozHA2NmHz9vP6oUEAO/QoJeLxemrMpwWfzbHFw==" saltValue="RUvQNUFeiQm9QZMGG0kYBw==" spinCount="100000" sheet="1" objects="1" scenarios="1"/>
  <mergeCells count="27">
    <mergeCell ref="C152:D152"/>
    <mergeCell ref="C150:J150"/>
    <mergeCell ref="C151:J151"/>
    <mergeCell ref="Q4:Q5"/>
    <mergeCell ref="R4:R5"/>
    <mergeCell ref="C146:J146"/>
    <mergeCell ref="C147:J147"/>
    <mergeCell ref="C148:J148"/>
    <mergeCell ref="C149:J149"/>
    <mergeCell ref="I4:I5"/>
    <mergeCell ref="J4:J5"/>
    <mergeCell ref="K4:K5"/>
    <mergeCell ref="L4:L5"/>
    <mergeCell ref="M4:M5"/>
    <mergeCell ref="P4:P5"/>
    <mergeCell ref="G4:G5"/>
    <mergeCell ref="A1:A3"/>
    <mergeCell ref="B1:R1"/>
    <mergeCell ref="C2:N2"/>
    <mergeCell ref="C3:N3"/>
    <mergeCell ref="A4:A5"/>
    <mergeCell ref="B4:B5"/>
    <mergeCell ref="C4:C5"/>
    <mergeCell ref="D4:D5"/>
    <mergeCell ref="E4:E5"/>
    <mergeCell ref="H4:H5"/>
    <mergeCell ref="F4:F5"/>
  </mergeCells>
  <phoneticPr fontId="7" type="noConversion"/>
  <pageMargins left="0.31496062992125984" right="0.31496062992125984" top="0.31496062992125984" bottom="0.31496062992125984" header="0.31496062992125984" footer="0.31496062992125984"/>
  <pageSetup paperSize="9" scale="51" fitToHeight="0" orientation="landscape" r:id="rId1"/>
  <rowBreaks count="1" manualBreakCount="1">
    <brk id="10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Douglas Marcondes</cp:lastModifiedBy>
  <cp:lastPrinted>2024-08-28T13:29:42Z</cp:lastPrinted>
  <dcterms:created xsi:type="dcterms:W3CDTF">2023-08-09T13:43:25Z</dcterms:created>
  <dcterms:modified xsi:type="dcterms:W3CDTF">2026-03-30T11:14:47Z</dcterms:modified>
</cp:coreProperties>
</file>